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" r:id="rId1"/>
    <sheet name="明细表" sheetId="3" r:id="rId2"/>
  </sheets>
  <definedNames>
    <definedName name="_xlnm._FilterDatabase" localSheetId="1" hidden="1">明细表!$A$4:$J$141</definedName>
    <definedName name="_xlnm.Print_Titles" localSheetId="1">明细表!$4:$4</definedName>
    <definedName name="_xlnm._FilterDatabase" localSheetId="0" hidden="1">汇总表!$A$1:$E$3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<sst xmlns="http://schemas.openxmlformats.org/spreadsheetml/2006/main" count="867" uniqueCount="342">
  <si>
    <t>就业见习补贴发放汇总表（202511）</t>
  </si>
  <si>
    <t>单位：稀土高新区党群工作部</t>
  </si>
  <si>
    <t>序号</t>
  </si>
  <si>
    <t>单位及账户名称</t>
  </si>
  <si>
    <t>补贴
人数</t>
  </si>
  <si>
    <t>补贴金额（元）</t>
  </si>
  <si>
    <t>备注</t>
  </si>
  <si>
    <t>包头稀土高新区益捷康儿童康复中心</t>
  </si>
  <si>
    <t>内蒙古博格生物科技有限责任公司</t>
  </si>
  <si>
    <t>内蒙古一义文化有限公司</t>
  </si>
  <si>
    <t>内蒙古海霖新科技服务有限责任公司</t>
  </si>
  <si>
    <t>包头市稀土开发区启智机器人培训学校有限公司</t>
  </si>
  <si>
    <t>内蒙古西部人才（集团）有限公司</t>
  </si>
  <si>
    <t>内蒙古易智盛科技有限公司</t>
  </si>
  <si>
    <t>包头市英思特稀磁新材料股份有限公司</t>
  </si>
  <si>
    <t>包头北方创业有限责任公司</t>
  </si>
  <si>
    <t>内蒙古亿新新能源有限公司</t>
  </si>
  <si>
    <t>内蒙古佰新新能源有限公司</t>
  </si>
  <si>
    <t>内蒙古康宁心理医院有限责任公司</t>
  </si>
  <si>
    <t>内蒙古众易项目管理咨询有限责任公司</t>
  </si>
  <si>
    <t>内蒙古柏深人力资源有限公司</t>
  </si>
  <si>
    <t>内蒙古智牧溯源技术开发有限公司</t>
  </si>
  <si>
    <t>内蒙古同人会计师事务所（普通合伙）</t>
  </si>
  <si>
    <t>包头市同人财务咨询有限公司</t>
  </si>
  <si>
    <t>合计</t>
  </si>
  <si>
    <t>附件</t>
  </si>
  <si>
    <t>就业见习补贴（202511）</t>
  </si>
  <si>
    <t>见习单位</t>
  </si>
  <si>
    <t>姓名</t>
  </si>
  <si>
    <t>身份证号</t>
  </si>
  <si>
    <t>人员类别</t>
  </si>
  <si>
    <t>见习协议起止时间</t>
  </si>
  <si>
    <t>见习期</t>
  </si>
  <si>
    <t>补贴
月份</t>
  </si>
  <si>
    <t>何俊茹</t>
  </si>
  <si>
    <t>1523262002****6120</t>
  </si>
  <si>
    <t>离校两年内未就业高校毕业生</t>
  </si>
  <si>
    <t>20250401-20260331</t>
  </si>
  <si>
    <t>王永诚</t>
  </si>
  <si>
    <t>1523222001****0510</t>
  </si>
  <si>
    <t>杜江</t>
  </si>
  <si>
    <t>1509272000****661X</t>
  </si>
  <si>
    <t>20250801-20260731</t>
  </si>
  <si>
    <t>董洁</t>
  </si>
  <si>
    <t>1526302001****3626</t>
  </si>
  <si>
    <t>贺伊兰</t>
  </si>
  <si>
    <t>1502022003****2120</t>
  </si>
  <si>
    <t>李海燕</t>
  </si>
  <si>
    <t>6107262003****0047</t>
  </si>
  <si>
    <t>苗甜</t>
  </si>
  <si>
    <t>1528232002****3728</t>
  </si>
  <si>
    <t>尚宇欣</t>
  </si>
  <si>
    <t>1502042003****0027</t>
  </si>
  <si>
    <t>202512见习期间留用</t>
  </si>
  <si>
    <t>王冰</t>
  </si>
  <si>
    <t>1528272001****0627</t>
  </si>
  <si>
    <t>王璐</t>
  </si>
  <si>
    <t>1528222002****1827</t>
  </si>
  <si>
    <t>邬静</t>
  </si>
  <si>
    <t>1528242003****7221</t>
  </si>
  <si>
    <t>袁晶晶</t>
  </si>
  <si>
    <t>1526262002****6022</t>
  </si>
  <si>
    <t>张春霞</t>
  </si>
  <si>
    <t>1502212003****4121</t>
  </si>
  <si>
    <t>张嘉普</t>
  </si>
  <si>
    <t>1508022003****3023</t>
  </si>
  <si>
    <t>马文君</t>
  </si>
  <si>
    <t>1502211999****0344</t>
  </si>
  <si>
    <t>20250101-20251231</t>
  </si>
  <si>
    <t>202508见习期间留用</t>
  </si>
  <si>
    <t>王艺彤</t>
  </si>
  <si>
    <t>2205232002****014X</t>
  </si>
  <si>
    <t>202506见习期间留用</t>
  </si>
  <si>
    <t>陈珂宇</t>
  </si>
  <si>
    <t>1502042001****3028</t>
  </si>
  <si>
    <t>20250423-20260422</t>
  </si>
  <si>
    <t>常璐菲</t>
  </si>
  <si>
    <t>1502212002****3520</t>
  </si>
  <si>
    <t>20250701-20260630</t>
  </si>
  <si>
    <t>付函瑜</t>
  </si>
  <si>
    <t>1502212002****412X</t>
  </si>
  <si>
    <t>石琪格格</t>
  </si>
  <si>
    <t>1502042002****2127</t>
  </si>
  <si>
    <t>赵子骏</t>
  </si>
  <si>
    <t>1502032002****3354</t>
  </si>
  <si>
    <t>12</t>
  </si>
  <si>
    <t>杜晓娜</t>
  </si>
  <si>
    <t>1526262002****6621</t>
  </si>
  <si>
    <t>20250912-20260911</t>
  </si>
  <si>
    <t>202509-202511</t>
  </si>
  <si>
    <t>新招募</t>
  </si>
  <si>
    <t>王宇</t>
  </si>
  <si>
    <t>1526262004****3018</t>
  </si>
  <si>
    <t>16-24岁登记失业青年</t>
  </si>
  <si>
    <t>20250201-20260131</t>
  </si>
  <si>
    <t>白喜强</t>
  </si>
  <si>
    <t>1509272004****4816</t>
  </si>
  <si>
    <t>乔亮亮</t>
  </si>
  <si>
    <t>1509812004****7215</t>
  </si>
  <si>
    <t>曹沛沛</t>
  </si>
  <si>
    <t>1502022002****0322</t>
  </si>
  <si>
    <t>杨语凡</t>
  </si>
  <si>
    <t>1402112006****0088</t>
  </si>
  <si>
    <t>王鑫</t>
  </si>
  <si>
    <t>1508232003****5013</t>
  </si>
  <si>
    <t>刘志强</t>
  </si>
  <si>
    <t>1526262003****3619</t>
  </si>
  <si>
    <t>20250301-20260228</t>
  </si>
  <si>
    <t>田旭</t>
  </si>
  <si>
    <t>1502222005****5314</t>
  </si>
  <si>
    <t>丁轶轩</t>
  </si>
  <si>
    <t>1502232003****0026</t>
  </si>
  <si>
    <t>王凯</t>
  </si>
  <si>
    <t>1501222005****5118</t>
  </si>
  <si>
    <t>郑子龙</t>
  </si>
  <si>
    <t>1509252006****2039</t>
  </si>
  <si>
    <t>李昊轩</t>
  </si>
  <si>
    <t>1523012005****4212</t>
  </si>
  <si>
    <t>于欣洋</t>
  </si>
  <si>
    <t>1504222006****1229</t>
  </si>
  <si>
    <t>乔婧</t>
  </si>
  <si>
    <t>1526342003****0327</t>
  </si>
  <si>
    <t>杜晓璇</t>
  </si>
  <si>
    <t>1502032004****5129</t>
  </si>
  <si>
    <t>20250901-20260831</t>
  </si>
  <si>
    <t>付梦雪</t>
  </si>
  <si>
    <t>1502042001****2125</t>
  </si>
  <si>
    <t>20250601-20251130</t>
  </si>
  <si>
    <t>期满</t>
  </si>
  <si>
    <t>闫晓</t>
  </si>
  <si>
    <t>1406222004****9941</t>
  </si>
  <si>
    <t>20250705-20260104</t>
  </si>
  <si>
    <t>皮斯文</t>
  </si>
  <si>
    <t>3622021998****6156</t>
  </si>
  <si>
    <t>20250701-20251231</t>
  </si>
  <si>
    <t>司瑾继</t>
  </si>
  <si>
    <t>1525272000****1814</t>
  </si>
  <si>
    <t>李嘉琳</t>
  </si>
  <si>
    <t>1508212002****2121</t>
  </si>
  <si>
    <t>邓雪雨</t>
  </si>
  <si>
    <t>1526302002****7514</t>
  </si>
  <si>
    <t>张业隆</t>
  </si>
  <si>
    <t>1528241999****0011</t>
  </si>
  <si>
    <t>张宗凯</t>
  </si>
  <si>
    <t>1502212002****3510</t>
  </si>
  <si>
    <t>张仕程</t>
  </si>
  <si>
    <t>6402022002****0515</t>
  </si>
  <si>
    <t>刘启明</t>
  </si>
  <si>
    <t>1525272001****3611</t>
  </si>
  <si>
    <t>20250805-20260204</t>
  </si>
  <si>
    <t>202509见习期间留用</t>
  </si>
  <si>
    <t>陈慕洋</t>
  </si>
  <si>
    <t>1504222002****511X</t>
  </si>
  <si>
    <t>吕宏明</t>
  </si>
  <si>
    <t>1501242002****4274</t>
  </si>
  <si>
    <t>霍晓燕</t>
  </si>
  <si>
    <t>1502072002****1025</t>
  </si>
  <si>
    <t>兰新苑</t>
  </si>
  <si>
    <t>1502221999****032X</t>
  </si>
  <si>
    <t>20250601-20260531</t>
  </si>
  <si>
    <t>杨清宇</t>
  </si>
  <si>
    <t>1502032000****4220</t>
  </si>
  <si>
    <t>张萌</t>
  </si>
  <si>
    <t>1501212001****832X</t>
  </si>
  <si>
    <t>赵宇嘉</t>
  </si>
  <si>
    <t>1502071999****8018</t>
  </si>
  <si>
    <t>王盼冉</t>
  </si>
  <si>
    <t>1502072000****1021</t>
  </si>
  <si>
    <t>石玉杰</t>
  </si>
  <si>
    <t>1525222001****0710</t>
  </si>
  <si>
    <t>许浩然</t>
  </si>
  <si>
    <t>3723302000****4212</t>
  </si>
  <si>
    <t>任晓冉</t>
  </si>
  <si>
    <t>1509022002****6027</t>
  </si>
  <si>
    <t>王雨菲</t>
  </si>
  <si>
    <t>1502072001****1029</t>
  </si>
  <si>
    <t>张子瑞</t>
  </si>
  <si>
    <t>1502022002****2417</t>
  </si>
  <si>
    <t>宋涛</t>
  </si>
  <si>
    <t>1409232002****0027</t>
  </si>
  <si>
    <t>杨露露</t>
  </si>
  <si>
    <t>1509812002****4020</t>
  </si>
  <si>
    <t>李佳忆</t>
  </si>
  <si>
    <t>1502032002****1522</t>
  </si>
  <si>
    <t>钟晓霞</t>
  </si>
  <si>
    <t>1502212002****1324</t>
  </si>
  <si>
    <t>韩暄葳</t>
  </si>
  <si>
    <t>1502072002****8027</t>
  </si>
  <si>
    <t>张祥</t>
  </si>
  <si>
    <t>1502222003****3216</t>
  </si>
  <si>
    <t>卢林鷮</t>
  </si>
  <si>
    <t>1527262001****1226</t>
  </si>
  <si>
    <t>王雅茹</t>
  </si>
  <si>
    <t>1409272001****0022</t>
  </si>
  <si>
    <t>魏鹏飞</t>
  </si>
  <si>
    <t>1502022002****2414</t>
  </si>
  <si>
    <t>温媛冉</t>
  </si>
  <si>
    <t>1528012001****854X</t>
  </si>
  <si>
    <t>赵灿香</t>
  </si>
  <si>
    <t>3709822002****3065</t>
  </si>
  <si>
    <t>202510-202511</t>
  </si>
  <si>
    <t>上月缺工资凭证</t>
  </si>
  <si>
    <t>张轲莎</t>
  </si>
  <si>
    <t>1525242002****5126</t>
  </si>
  <si>
    <t>王琳霞</t>
  </si>
  <si>
    <t>1502212004****1023</t>
  </si>
  <si>
    <t>闫荣</t>
  </si>
  <si>
    <t>1526282000****6482</t>
  </si>
  <si>
    <t>202510见习期间留用</t>
  </si>
  <si>
    <t>暴洋洋</t>
  </si>
  <si>
    <t>1523222003****3029</t>
  </si>
  <si>
    <t>20250902-20260901</t>
  </si>
  <si>
    <t>孙菲娅</t>
  </si>
  <si>
    <t>1502032004****4261</t>
  </si>
  <si>
    <t>张瑾</t>
  </si>
  <si>
    <t>1501212003****5520</t>
  </si>
  <si>
    <t>张小倩</t>
  </si>
  <si>
    <t>1304022003****094X</t>
  </si>
  <si>
    <t>刘旭</t>
  </si>
  <si>
    <t>1522242004****2026</t>
  </si>
  <si>
    <t>霍蕊</t>
  </si>
  <si>
    <t>1502212004****0028</t>
  </si>
  <si>
    <t>1306812002****2824</t>
  </si>
  <si>
    <t>赵爽</t>
  </si>
  <si>
    <t>1502212004****2647</t>
  </si>
  <si>
    <t>霍梦瑶</t>
  </si>
  <si>
    <t>1502072003****2323</t>
  </si>
  <si>
    <t>赵鑫蕊</t>
  </si>
  <si>
    <t>1502042005****0624</t>
  </si>
  <si>
    <t>贾景林</t>
  </si>
  <si>
    <t>1502072002****472X</t>
  </si>
  <si>
    <t>郭茹楠</t>
  </si>
  <si>
    <t>1501252003****1229</t>
  </si>
  <si>
    <t>魏琴</t>
  </si>
  <si>
    <t>1502072002****8064</t>
  </si>
  <si>
    <t>段照星</t>
  </si>
  <si>
    <t>1508212003****4822</t>
  </si>
  <si>
    <t>张静茹</t>
  </si>
  <si>
    <t>1501232003****2540</t>
  </si>
  <si>
    <t>王竞旋</t>
  </si>
  <si>
    <t>1528252004****2724</t>
  </si>
  <si>
    <t>李鑫瑞</t>
  </si>
  <si>
    <t>1523242004****3513</t>
  </si>
  <si>
    <t>20250705-20260704</t>
  </si>
  <si>
    <t>宋书成</t>
  </si>
  <si>
    <t>1523022004****0597</t>
  </si>
  <si>
    <t>师佳旺</t>
  </si>
  <si>
    <t>1526322003****3015</t>
  </si>
  <si>
    <t>李慧强</t>
  </si>
  <si>
    <t>1509292003****2417</t>
  </si>
  <si>
    <t>魏佳旺</t>
  </si>
  <si>
    <t>1526302004****7516</t>
  </si>
  <si>
    <t>梅雪亮</t>
  </si>
  <si>
    <t>1501052004****5116</t>
  </si>
  <si>
    <t>张健辉</t>
  </si>
  <si>
    <t>1501242002****0118</t>
  </si>
  <si>
    <t>潘玉飞</t>
  </si>
  <si>
    <t>5110112004****6159</t>
  </si>
  <si>
    <t>袁志飞</t>
  </si>
  <si>
    <t>1526272002****3719</t>
  </si>
  <si>
    <t>范宏伟</t>
  </si>
  <si>
    <t>1526262004****1537</t>
  </si>
  <si>
    <t>张俊伟</t>
  </si>
  <si>
    <t>1406242004****7277</t>
  </si>
  <si>
    <t>王远航</t>
  </si>
  <si>
    <t>1504262004****1172</t>
  </si>
  <si>
    <t>赵飞宇</t>
  </si>
  <si>
    <t>1501242003****3535</t>
  </si>
  <si>
    <t>布威再乃普·图拉</t>
  </si>
  <si>
    <t>6532242003****0987</t>
  </si>
  <si>
    <t>胡顺亮</t>
  </si>
  <si>
    <t>1523232002****5619</t>
  </si>
  <si>
    <t>马展程</t>
  </si>
  <si>
    <t>1528272003****4510</t>
  </si>
  <si>
    <t>20250701-20260331</t>
  </si>
  <si>
    <t>刘蕊</t>
  </si>
  <si>
    <t>1502052002****1625</t>
  </si>
  <si>
    <t>孟磊</t>
  </si>
  <si>
    <t>1526262003****2110</t>
  </si>
  <si>
    <t>20250705-20260404</t>
  </si>
  <si>
    <t>李晋</t>
  </si>
  <si>
    <t>1502072004****5618</t>
  </si>
  <si>
    <t>陈捷</t>
  </si>
  <si>
    <t>1508212002****4817</t>
  </si>
  <si>
    <t>20250801-20260131</t>
  </si>
  <si>
    <t>6</t>
  </si>
  <si>
    <t>任治强</t>
  </si>
  <si>
    <t>1509242005****0514</t>
  </si>
  <si>
    <t>贺鹏</t>
  </si>
  <si>
    <t>1526252003****1513</t>
  </si>
  <si>
    <t>杨帅广</t>
  </si>
  <si>
    <t>1304252002****5810</t>
  </si>
  <si>
    <t>20250305-20251204</t>
  </si>
  <si>
    <t>202505见习期间留用</t>
  </si>
  <si>
    <t>程鑫瑶</t>
  </si>
  <si>
    <t>1501212001****5524</t>
  </si>
  <si>
    <t>王通</t>
  </si>
  <si>
    <t>1502212002****0317</t>
  </si>
  <si>
    <t>王亭儒</t>
  </si>
  <si>
    <t>1528012004****1219</t>
  </si>
  <si>
    <t>张金宇</t>
  </si>
  <si>
    <t>1505232003****5518</t>
  </si>
  <si>
    <t>李彦均</t>
  </si>
  <si>
    <t>4508212001****2814</t>
  </si>
  <si>
    <t>赵鑫宇</t>
  </si>
  <si>
    <t>1505232002****1415</t>
  </si>
  <si>
    <t>刘旭阳</t>
  </si>
  <si>
    <t>1304252003****1619</t>
  </si>
  <si>
    <t>刘轩伯</t>
  </si>
  <si>
    <t>1502042003****0610</t>
  </si>
  <si>
    <t>周俊宇</t>
  </si>
  <si>
    <t>1502042003****0915</t>
  </si>
  <si>
    <t>刘云飞</t>
  </si>
  <si>
    <t>1506222003****691X</t>
  </si>
  <si>
    <t>隋金玲</t>
  </si>
  <si>
    <t>1504032001****0524</t>
  </si>
  <si>
    <t>李燕</t>
  </si>
  <si>
    <t>1526312001****2120</t>
  </si>
  <si>
    <t>徐慧茹</t>
  </si>
  <si>
    <t>1502212002****1069</t>
  </si>
  <si>
    <t>石雅茹</t>
  </si>
  <si>
    <t>1502212002****1326</t>
  </si>
  <si>
    <t>王丹妮</t>
  </si>
  <si>
    <t>1502072003****4721</t>
  </si>
  <si>
    <t>王珂瑄</t>
  </si>
  <si>
    <t>1502042003****272X</t>
  </si>
  <si>
    <t>宁世琪</t>
  </si>
  <si>
    <t>1521272003****7821</t>
  </si>
  <si>
    <t>余芩芩</t>
  </si>
  <si>
    <t>1501242001****5984</t>
  </si>
  <si>
    <t>贾春乐</t>
  </si>
  <si>
    <t>1502222000****3817</t>
  </si>
  <si>
    <t>黄钰钥</t>
  </si>
  <si>
    <t>1528222001****4524</t>
  </si>
  <si>
    <t>王慧</t>
  </si>
  <si>
    <t>1502042000****3028</t>
  </si>
  <si>
    <t>任佳敏</t>
  </si>
  <si>
    <t>1508212000****4828</t>
  </si>
  <si>
    <t>王媛媛</t>
  </si>
  <si>
    <t>1526272003****4320</t>
  </si>
  <si>
    <t>20250703-20260702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</si>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</sst>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仿宋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49" fontId="9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zoomScale="130" zoomScaleNormal="130" workbookViewId="0">
      <pane ySplit="3" topLeftCell="A17" activePane="bottomLeft" state="frozen"/>
      <selection/>
      <selection pane="bottomLeft" activeCell="B28" sqref="B28"/>
    </sheetView>
  </sheetViews>
  <sheetFormatPr defaultColWidth="9" defaultRowHeight="14.25" outlineLevelCol="4"/>
  <cols>
    <col min="1" max="1" width="5.44166666666667" style="1" customWidth="1"/>
    <col min="2" max="2" width="24.4416666666667" style="10" customWidth="1"/>
    <col min="3" max="3" width="6.89166666666667" style="1" customWidth="1"/>
    <col min="4" max="4" width="10.1083333333333" style="1" customWidth="1"/>
    <col min="5" max="5" width="7.89166666666667" style="1" customWidth="1"/>
    <col min="6" max="16384" width="9" style="1"/>
  </cols>
  <sheetData>
    <row r="1" s="1" customFormat="1" ht="40" customHeight="1" spans="1:5">
      <c r="A1" s="13" t="s">
        <v>0</v>
      </c>
      <c r="B1" s="38"/>
      <c r="C1" s="13"/>
      <c r="D1" s="13"/>
      <c r="E1" s="13"/>
    </row>
    <row r="2" s="3" customFormat="1" ht="13.5" spans="1:5">
      <c r="A2" s="15" t="s">
        <v>1</v>
      </c>
      <c r="B2" s="39"/>
      <c r="C2" s="15"/>
      <c r="D2" s="15"/>
    </row>
    <row r="3" s="1" customFormat="1" ht="32" customHeight="1" spans="1:5">
      <c r="A3" s="40" t="s">
        <v>2</v>
      </c>
      <c r="B3" s="41" t="s">
        <v>3</v>
      </c>
      <c r="C3" s="41" t="s">
        <v>4</v>
      </c>
      <c r="D3" s="42" t="s">
        <v>5</v>
      </c>
      <c r="E3" s="41" t="s">
        <v>6</v>
      </c>
    </row>
    <row r="4" s="1" customFormat="1" ht="40" customHeight="1" spans="1:5">
      <c r="A4" s="43">
        <f t="shared" ref="A4:A22" si="0">ROW()-3</f>
        <v>1</v>
      </c>
      <c r="B4" s="44" t="s">
        <v>7</v>
      </c>
      <c r="C4" s="43">
        <f>COUNTIF(明细表!B$5:B143,B4)</f>
        <v>14</v>
      </c>
      <c r="D4" s="43">
        <f>SUMIF(明细表!B$5:B$162,B4,明细表!I$5:I$162)</f>
        <v>22246</v>
      </c>
      <c r="E4" s="45"/>
    </row>
    <row r="5" s="1" customFormat="1" ht="40" customHeight="1" spans="1:5">
      <c r="A5" s="43">
        <f t="shared" si="0"/>
        <v>2</v>
      </c>
      <c r="B5" s="44" t="s">
        <v>8</v>
      </c>
      <c r="C5" s="43">
        <f>COUNTIF(明细表!B$5:B144,B5)</f>
        <v>19</v>
      </c>
      <c r="D5" s="43">
        <f>SUMIF(明细表!B$5:B$162,B5,明细表!I$5:I$162)</f>
        <v>39725</v>
      </c>
      <c r="E5" s="45"/>
    </row>
    <row r="6" s="1" customFormat="1" ht="40" customHeight="1" spans="1:5">
      <c r="A6" s="43">
        <f t="shared" si="0"/>
        <v>3</v>
      </c>
      <c r="B6" s="23" t="s">
        <v>9</v>
      </c>
      <c r="C6" s="43">
        <f>COUNTIF(明细表!B$5:B145,B6)</f>
        <v>1</v>
      </c>
      <c r="D6" s="43">
        <f>SUMIF(明细表!B$5:B$162,B6,明细表!I$5:I$162)</f>
        <v>1589</v>
      </c>
      <c r="E6" s="45"/>
    </row>
    <row r="7" s="1" customFormat="1" ht="40" customHeight="1" spans="1:5">
      <c r="A7" s="43">
        <f t="shared" si="0"/>
        <v>4</v>
      </c>
      <c r="B7" s="23" t="s">
        <v>10</v>
      </c>
      <c r="C7" s="43">
        <f>COUNTIF(明细表!B$5:B146,B7)</f>
        <v>3</v>
      </c>
      <c r="D7" s="43">
        <f>SUMIF(明细表!B$5:B$162,B7,明细表!I$5:I$162)</f>
        <v>12712</v>
      </c>
      <c r="E7" s="45"/>
    </row>
    <row r="8" s="1" customFormat="1" ht="40" customHeight="1" spans="1:5">
      <c r="A8" s="43">
        <f t="shared" si="0"/>
        <v>5</v>
      </c>
      <c r="B8" s="20" t="s">
        <v>11</v>
      </c>
      <c r="C8" s="43">
        <f>COUNTIF(明细表!B$5:B147,B8)</f>
        <v>17</v>
      </c>
      <c r="D8" s="43">
        <f>SUMIF(明细表!B$5:B$162,B8,明细表!I$5:I$162)</f>
        <v>77861</v>
      </c>
      <c r="E8" s="45"/>
    </row>
    <row r="9" s="1" customFormat="1" ht="40" customHeight="1" spans="1:5">
      <c r="A9" s="43">
        <f t="shared" si="0"/>
        <v>6</v>
      </c>
      <c r="B9" s="44" t="s">
        <v>12</v>
      </c>
      <c r="C9" s="43">
        <f>COUNTIF(明细表!B$5:B146,B9)</f>
        <v>8</v>
      </c>
      <c r="D9" s="43">
        <f>SUMIF(明细表!B$5:B$162,B9,明细表!I$5:I$162)</f>
        <v>15890</v>
      </c>
      <c r="E9" s="45"/>
    </row>
    <row r="10" s="1" customFormat="1" ht="40" customHeight="1" spans="1:5">
      <c r="A10" s="43">
        <f t="shared" si="0"/>
        <v>7</v>
      </c>
      <c r="B10" s="44" t="s">
        <v>13</v>
      </c>
      <c r="C10" s="43">
        <f>COUNTIF(明细表!B$5:B147,B10)</f>
        <v>15</v>
      </c>
      <c r="D10" s="43">
        <f>SUMIF(明细表!B$5:B$162,B10,明细表!I$5:I$162)</f>
        <v>27013</v>
      </c>
      <c r="E10" s="45"/>
    </row>
    <row r="11" s="1" customFormat="1" ht="40" customHeight="1" spans="1:5">
      <c r="A11" s="43">
        <f t="shared" si="0"/>
        <v>8</v>
      </c>
      <c r="B11" s="44" t="s">
        <v>14</v>
      </c>
      <c r="C11" s="43">
        <f>COUNTIF(明细表!B$5:B148,B11)</f>
        <v>13</v>
      </c>
      <c r="D11" s="43">
        <f>SUMIF(明细表!B$5:B$162,B11,明细表!I$5:I$162)</f>
        <v>20657</v>
      </c>
      <c r="E11" s="45"/>
    </row>
    <row r="12" s="1" customFormat="1" ht="40" customHeight="1" spans="1:5">
      <c r="A12" s="43">
        <f t="shared" si="0"/>
        <v>9</v>
      </c>
      <c r="B12" s="25" t="s">
        <v>15</v>
      </c>
      <c r="C12" s="43">
        <f>COUNTIF(明细表!B$5:B149,B12)</f>
        <v>15</v>
      </c>
      <c r="D12" s="43">
        <f>SUMIF(明细表!B$5:B$162,B12,明细表!I$5:I$162)</f>
        <v>47670</v>
      </c>
      <c r="E12" s="45"/>
    </row>
    <row r="13" s="1" customFormat="1" ht="40" customHeight="1" spans="1:5">
      <c r="A13" s="43">
        <f t="shared" si="0"/>
        <v>10</v>
      </c>
      <c r="B13" s="25" t="s">
        <v>16</v>
      </c>
      <c r="C13" s="43">
        <f>COUNTIF(明细表!B$5:B152,B13)</f>
        <v>5</v>
      </c>
      <c r="D13" s="43">
        <f>SUMIF(明细表!B$5:B$162,B13,明细表!I$5:I$162)</f>
        <v>7945</v>
      </c>
      <c r="E13" s="45"/>
    </row>
    <row r="14" s="1" customFormat="1" ht="40" customHeight="1" spans="1:5">
      <c r="A14" s="43">
        <f t="shared" si="0"/>
        <v>11</v>
      </c>
      <c r="B14" s="25" t="s">
        <v>17</v>
      </c>
      <c r="C14" s="43">
        <f>COUNTIF(明细表!B$5:B154,B14)</f>
        <v>3</v>
      </c>
      <c r="D14" s="43">
        <f>SUMIF(明细表!B$5:B$162,B14,明细表!I$5:I$162)</f>
        <v>4767</v>
      </c>
      <c r="E14" s="45"/>
    </row>
    <row r="15" s="1" customFormat="1" ht="40" customHeight="1" spans="1:5">
      <c r="A15" s="43">
        <f t="shared" si="0"/>
        <v>12</v>
      </c>
      <c r="B15" s="25" t="s">
        <v>18</v>
      </c>
      <c r="C15" s="43">
        <f>COUNTIF(明细表!B$5:B155,B15)</f>
        <v>4</v>
      </c>
      <c r="D15" s="43">
        <f>SUMIF(明细表!B$5:B$162,B15,明细表!I$5:I$162)</f>
        <v>6356</v>
      </c>
      <c r="E15" s="45"/>
    </row>
    <row r="16" s="1" customFormat="1" ht="40" customHeight="1" spans="1:5">
      <c r="A16" s="43">
        <f t="shared" si="0"/>
        <v>13</v>
      </c>
      <c r="B16" s="25" t="s">
        <v>19</v>
      </c>
      <c r="C16" s="43">
        <f>COUNTIF(明细表!B$5:B156,B16)</f>
        <v>9</v>
      </c>
      <c r="D16" s="43">
        <f>SUMIF(明细表!B$5:B$162,B16,明细表!I$5:I$162)</f>
        <v>42903</v>
      </c>
      <c r="E16" s="45"/>
    </row>
    <row r="17" s="1" customFormat="1" ht="40" customHeight="1" spans="1:5">
      <c r="A17" s="43">
        <f t="shared" si="0"/>
        <v>14</v>
      </c>
      <c r="B17" s="25" t="s">
        <v>20</v>
      </c>
      <c r="C17" s="43">
        <f>COUNTIF(明细表!B$5:B157,B17)</f>
        <v>3</v>
      </c>
      <c r="D17" s="43">
        <f>SUMIF(明细表!B$5:B$162,B17,明细表!I$5:I$162)</f>
        <v>14301</v>
      </c>
      <c r="E17" s="45"/>
    </row>
    <row r="18" s="1" customFormat="1" ht="40" customHeight="1" spans="1:5">
      <c r="A18" s="43">
        <f t="shared" si="0"/>
        <v>15</v>
      </c>
      <c r="B18" s="25" t="s">
        <v>21</v>
      </c>
      <c r="C18" s="43">
        <f>COUNTIF(明细表!B$5:B158,B18)</f>
        <v>2</v>
      </c>
      <c r="D18" s="43">
        <f>SUMIF(明细表!B$5:B$162,B18,明细表!I$5:I$162)</f>
        <v>9534</v>
      </c>
      <c r="E18" s="45"/>
    </row>
    <row r="19" s="1" customFormat="1" ht="40" customHeight="1" spans="1:5">
      <c r="A19" s="43">
        <f t="shared" si="0"/>
        <v>16</v>
      </c>
      <c r="B19" s="25" t="s">
        <v>22</v>
      </c>
      <c r="C19" s="43">
        <f>COUNTIF(明细表!B$5:B157,B19)</f>
        <v>2</v>
      </c>
      <c r="D19" s="43">
        <f>SUMIF(明细表!B$5:B$162,B19,明细表!I$5:I$162)</f>
        <v>6356</v>
      </c>
      <c r="E19" s="45"/>
    </row>
    <row r="20" s="1" customFormat="1" ht="40" customHeight="1" spans="1:5">
      <c r="A20" s="43">
        <f t="shared" si="0"/>
        <v>17</v>
      </c>
      <c r="B20" s="44" t="s">
        <v>23</v>
      </c>
      <c r="C20" s="43">
        <f>COUNTIF(明细表!B$5:B154,B20)</f>
        <v>3</v>
      </c>
      <c r="D20" s="43">
        <f>SUMIF(明细表!B$5:B$162,B20,明细表!I$5:I$162)</f>
        <v>4767</v>
      </c>
      <c r="E20" s="45"/>
    </row>
    <row r="21" s="1" customFormat="1" ht="36" customHeight="1" spans="1:5">
      <c r="A21" s="46" t="s">
        <v>24</v>
      </c>
      <c r="B21" s="41"/>
      <c r="C21" s="46">
        <f>SUM(C4:C20)</f>
        <v>136</v>
      </c>
      <c r="D21" s="46">
        <f>SUM(D4:D20)</f>
        <v>362292</v>
      </c>
      <c r="E21" s="47"/>
    </row>
    <row r="22" ht="20" customHeight="1"/>
    <row r="23" s="37" customFormat="1" ht="30" customHeight="1" spans="1:5">
      <c r="A23" s="1"/>
      <c r="B23" s="10"/>
      <c r="C23" s="1"/>
      <c r="D23" s="1"/>
      <c r="E23" s="1"/>
    </row>
    <row r="24" s="37" customFormat="1" ht="30" customHeight="1" spans="1:5">
      <c r="A24" s="1"/>
      <c r="B24" s="10"/>
      <c r="C24" s="1"/>
      <c r="D24" s="1"/>
      <c r="E24" s="1"/>
    </row>
    <row r="25" s="37" customFormat="1" ht="30" customHeight="1" spans="1:5">
      <c r="A25" s="1"/>
      <c r="B25" s="10"/>
      <c r="C25" s="1"/>
      <c r="D25" s="1"/>
      <c r="E25" s="1"/>
    </row>
  </sheetData>
  <mergeCells count="3">
    <mergeCell ref="A1:E1"/>
    <mergeCell ref="A2:D2"/>
    <mergeCell ref="A21:B21"/>
  </mergeCells>
  <printOptions horizontalCentered="1"/>
  <pageMargins left="0.432638888888889" right="0.354166666666667" top="0.865972222222222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1"/>
  <sheetViews>
    <sheetView tabSelected="1" zoomScale="110" zoomScaleNormal="110" workbookViewId="0">
      <pane ySplit="4" topLeftCell="A64" activePane="bottomLeft" state="frozen"/>
      <selection/>
      <selection pane="bottomLeft" activeCell="E73" sqref="E73"/>
    </sheetView>
  </sheetViews>
  <sheetFormatPr defaultColWidth="10" defaultRowHeight="14.25"/>
  <cols>
    <col min="1" max="1" width="5.14166666666667" style="9" customWidth="1"/>
    <col min="2" max="2" width="31" style="9" customWidth="1"/>
    <col min="3" max="3" width="7.625" style="9" customWidth="1"/>
    <col min="4" max="4" width="19.125" style="9" customWidth="1"/>
    <col min="5" max="5" width="18.4416666666667" style="1" customWidth="1"/>
    <col min="6" max="6" width="17.375" style="1" customWidth="1"/>
    <col min="7" max="7" width="7.25" style="1" customWidth="1"/>
    <col min="8" max="8" width="8.375" style="1" customWidth="1"/>
    <col min="9" max="9" width="8.625" style="1" customWidth="1"/>
    <col min="10" max="10" width="17" style="10" customWidth="1"/>
    <col min="11" max="11" width="10" style="9"/>
    <col min="12" max="12" width="17" style="11" customWidth="1"/>
    <col min="13" max="16384" width="10" style="1"/>
  </cols>
  <sheetData>
    <row r="1" s="1" customFormat="1" spans="1:12">
      <c r="A1" s="12" t="s">
        <v>25</v>
      </c>
      <c r="B1" s="12"/>
      <c r="C1" s="9"/>
      <c r="D1" s="9"/>
      <c r="J1" s="10"/>
      <c r="K1" s="9"/>
      <c r="L1" s="11"/>
    </row>
    <row r="2" s="2" customFormat="1" ht="27" spans="1:12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4"/>
      <c r="L2" s="11"/>
    </row>
    <row r="3" s="3" customFormat="1" ht="13.5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6"/>
      <c r="L3" s="11"/>
    </row>
    <row r="4" s="4" customFormat="1" ht="34" customHeight="1" spans="1:12">
      <c r="A4" s="17" t="s">
        <v>2</v>
      </c>
      <c r="B4" s="17" t="s">
        <v>27</v>
      </c>
      <c r="C4" s="17" t="s">
        <v>28</v>
      </c>
      <c r="D4" s="17" t="s">
        <v>29</v>
      </c>
      <c r="E4" s="17" t="s">
        <v>30</v>
      </c>
      <c r="F4" s="17" t="s">
        <v>31</v>
      </c>
      <c r="G4" s="17" t="s">
        <v>32</v>
      </c>
      <c r="H4" s="17" t="s">
        <v>33</v>
      </c>
      <c r="I4" s="17" t="s">
        <v>5</v>
      </c>
      <c r="J4" s="18" t="s">
        <v>6</v>
      </c>
      <c r="K4" s="19"/>
      <c r="L4" s="11"/>
    </row>
    <row r="5" s="5" customFormat="1" ht="30" customHeight="1" spans="1:12">
      <c r="A5" s="20">
        <f t="shared" ref="A5:A17" si="0">ROW()-4</f>
        <v>1</v>
      </c>
      <c r="B5" s="20" t="s">
        <v>7</v>
      </c>
      <c r="C5" s="20" t="s">
        <v>34</v>
      </c>
      <c r="D5" s="21" t="s">
        <v>35</v>
      </c>
      <c r="E5" s="22" t="s">
        <v>36</v>
      </c>
      <c r="F5" s="21" t="s">
        <v>37</v>
      </c>
      <c r="G5" s="20">
        <v>12</v>
      </c>
      <c r="H5" s="20">
        <v>202511</v>
      </c>
      <c r="I5" s="20">
        <v>1589</v>
      </c>
      <c r="J5" s="23"/>
      <c r="K5" s="24"/>
      <c r="L5" s="11"/>
    </row>
    <row r="6" s="5" customFormat="1" ht="30" customHeight="1" spans="1:12">
      <c r="A6" s="20">
        <f t="shared" si="0"/>
        <v>2</v>
      </c>
      <c r="B6" s="20" t="s">
        <v>7</v>
      </c>
      <c r="C6" s="20" t="s">
        <v>38</v>
      </c>
      <c r="D6" s="21" t="s">
        <v>39</v>
      </c>
      <c r="E6" s="22" t="s">
        <v>36</v>
      </c>
      <c r="F6" s="21" t="s">
        <v>37</v>
      </c>
      <c r="G6" s="20">
        <v>12</v>
      </c>
      <c r="H6" s="20">
        <v>202511</v>
      </c>
      <c r="I6" s="20">
        <v>1589</v>
      </c>
      <c r="J6" s="23"/>
      <c r="K6" s="24"/>
      <c r="L6" s="11"/>
    </row>
    <row r="7" s="5" customFormat="1" ht="30" customHeight="1" spans="1:12">
      <c r="A7" s="20">
        <f t="shared" si="0"/>
        <v>3</v>
      </c>
      <c r="B7" s="20" t="s">
        <v>7</v>
      </c>
      <c r="C7" s="20" t="s">
        <v>40</v>
      </c>
      <c r="D7" s="21" t="s">
        <v>41</v>
      </c>
      <c r="E7" s="22" t="s">
        <v>36</v>
      </c>
      <c r="F7" s="21" t="s">
        <v>42</v>
      </c>
      <c r="G7" s="20">
        <v>12</v>
      </c>
      <c r="H7" s="20">
        <v>202511</v>
      </c>
      <c r="I7" s="20">
        <v>1589</v>
      </c>
      <c r="J7" s="23"/>
      <c r="K7" s="24"/>
      <c r="L7" s="11"/>
    </row>
    <row r="8" s="5" customFormat="1" ht="30" customHeight="1" spans="1:12">
      <c r="A8" s="20">
        <f t="shared" si="0"/>
        <v>4</v>
      </c>
      <c r="B8" s="20" t="s">
        <v>7</v>
      </c>
      <c r="C8" s="20" t="s">
        <v>43</v>
      </c>
      <c r="D8" s="21" t="s">
        <v>44</v>
      </c>
      <c r="E8" s="22" t="s">
        <v>36</v>
      </c>
      <c r="F8" s="21" t="s">
        <v>42</v>
      </c>
      <c r="G8" s="20">
        <v>12</v>
      </c>
      <c r="H8" s="20">
        <v>202511</v>
      </c>
      <c r="I8" s="20">
        <v>1589</v>
      </c>
      <c r="J8" s="23"/>
      <c r="K8" s="24"/>
      <c r="L8" s="11"/>
    </row>
    <row r="9" s="5" customFormat="1" ht="30" customHeight="1" spans="1:12">
      <c r="A9" s="20">
        <f t="shared" si="0"/>
        <v>5</v>
      </c>
      <c r="B9" s="20" t="s">
        <v>7</v>
      </c>
      <c r="C9" s="20" t="s">
        <v>45</v>
      </c>
      <c r="D9" s="21" t="s">
        <v>46</v>
      </c>
      <c r="E9" s="22" t="s">
        <v>36</v>
      </c>
      <c r="F9" s="21" t="s">
        <v>42</v>
      </c>
      <c r="G9" s="20">
        <v>12</v>
      </c>
      <c r="H9" s="20">
        <v>202511</v>
      </c>
      <c r="I9" s="20">
        <v>1589</v>
      </c>
      <c r="J9" s="23"/>
      <c r="K9" s="24"/>
      <c r="L9" s="11"/>
    </row>
    <row r="10" s="5" customFormat="1" ht="30" customHeight="1" spans="1:12">
      <c r="A10" s="20">
        <f t="shared" si="0"/>
        <v>6</v>
      </c>
      <c r="B10" s="20" t="s">
        <v>7</v>
      </c>
      <c r="C10" s="20" t="s">
        <v>47</v>
      </c>
      <c r="D10" s="21" t="s">
        <v>48</v>
      </c>
      <c r="E10" s="22" t="s">
        <v>36</v>
      </c>
      <c r="F10" s="21" t="s">
        <v>42</v>
      </c>
      <c r="G10" s="20">
        <v>12</v>
      </c>
      <c r="H10" s="20">
        <v>202511</v>
      </c>
      <c r="I10" s="20">
        <v>1589</v>
      </c>
      <c r="J10" s="23"/>
      <c r="K10" s="24"/>
      <c r="L10" s="11"/>
    </row>
    <row r="11" s="5" customFormat="1" ht="30" customHeight="1" spans="1:12">
      <c r="A11" s="20">
        <f t="shared" si="0"/>
        <v>7</v>
      </c>
      <c r="B11" s="20" t="s">
        <v>7</v>
      </c>
      <c r="C11" s="20" t="s">
        <v>49</v>
      </c>
      <c r="D11" s="21" t="s">
        <v>50</v>
      </c>
      <c r="E11" s="22" t="s">
        <v>36</v>
      </c>
      <c r="F11" s="21" t="s">
        <v>42</v>
      </c>
      <c r="G11" s="20">
        <v>12</v>
      </c>
      <c r="H11" s="20">
        <v>202511</v>
      </c>
      <c r="I11" s="20">
        <v>1589</v>
      </c>
      <c r="J11" s="23"/>
      <c r="K11" s="24"/>
      <c r="L11" s="11"/>
    </row>
    <row r="12" s="5" customFormat="1" ht="30" customHeight="1" spans="1:12">
      <c r="A12" s="20">
        <f t="shared" si="0"/>
        <v>8</v>
      </c>
      <c r="B12" s="20" t="s">
        <v>7</v>
      </c>
      <c r="C12" s="20" t="s">
        <v>51</v>
      </c>
      <c r="D12" s="21" t="s">
        <v>52</v>
      </c>
      <c r="E12" s="22" t="s">
        <v>36</v>
      </c>
      <c r="F12" s="21" t="s">
        <v>42</v>
      </c>
      <c r="G12" s="20">
        <v>12</v>
      </c>
      <c r="H12" s="20">
        <v>202511</v>
      </c>
      <c r="I12" s="20">
        <v>1589</v>
      </c>
      <c r="J12" s="23" t="s">
        <v>53</v>
      </c>
      <c r="K12" s="24"/>
      <c r="L12" s="11"/>
    </row>
    <row r="13" s="5" customFormat="1" ht="30" customHeight="1" spans="1:12">
      <c r="A13" s="20">
        <f t="shared" si="0"/>
        <v>9</v>
      </c>
      <c r="B13" s="20" t="s">
        <v>7</v>
      </c>
      <c r="C13" s="20" t="s">
        <v>54</v>
      </c>
      <c r="D13" s="21" t="s">
        <v>55</v>
      </c>
      <c r="E13" s="22" t="s">
        <v>36</v>
      </c>
      <c r="F13" s="21" t="s">
        <v>42</v>
      </c>
      <c r="G13" s="20">
        <v>12</v>
      </c>
      <c r="H13" s="20">
        <v>202511</v>
      </c>
      <c r="I13" s="20">
        <v>1589</v>
      </c>
      <c r="J13" s="23"/>
      <c r="K13" s="24"/>
      <c r="L13" s="11"/>
    </row>
    <row r="14" s="5" customFormat="1" ht="30" customHeight="1" spans="1:12">
      <c r="A14" s="20">
        <f t="shared" si="0"/>
        <v>10</v>
      </c>
      <c r="B14" s="20" t="s">
        <v>7</v>
      </c>
      <c r="C14" s="20" t="s">
        <v>56</v>
      </c>
      <c r="D14" s="21" t="s">
        <v>57</v>
      </c>
      <c r="E14" s="22" t="s">
        <v>36</v>
      </c>
      <c r="F14" s="21" t="s">
        <v>42</v>
      </c>
      <c r="G14" s="20">
        <v>12</v>
      </c>
      <c r="H14" s="20">
        <v>202511</v>
      </c>
      <c r="I14" s="20">
        <v>1589</v>
      </c>
      <c r="J14" s="23"/>
      <c r="K14" s="24"/>
      <c r="L14" s="11"/>
    </row>
    <row r="15" s="5" customFormat="1" ht="30" customHeight="1" spans="1:12">
      <c r="A15" s="20">
        <f t="shared" si="0"/>
        <v>11</v>
      </c>
      <c r="B15" s="20" t="s">
        <v>7</v>
      </c>
      <c r="C15" s="20" t="s">
        <v>58</v>
      </c>
      <c r="D15" s="21" t="s">
        <v>59</v>
      </c>
      <c r="E15" s="22" t="s">
        <v>36</v>
      </c>
      <c r="F15" s="21" t="s">
        <v>42</v>
      </c>
      <c r="G15" s="20">
        <v>12</v>
      </c>
      <c r="H15" s="20">
        <v>202511</v>
      </c>
      <c r="I15" s="20">
        <v>1589</v>
      </c>
      <c r="J15" s="23"/>
      <c r="K15" s="24"/>
      <c r="L15" s="11"/>
    </row>
    <row r="16" s="5" customFormat="1" ht="30" customHeight="1" spans="1:12">
      <c r="A16" s="20">
        <f t="shared" si="0"/>
        <v>12</v>
      </c>
      <c r="B16" s="20" t="s">
        <v>7</v>
      </c>
      <c r="C16" s="20" t="s">
        <v>60</v>
      </c>
      <c r="D16" s="21" t="s">
        <v>61</v>
      </c>
      <c r="E16" s="22" t="s">
        <v>36</v>
      </c>
      <c r="F16" s="21" t="s">
        <v>42</v>
      </c>
      <c r="G16" s="20">
        <v>12</v>
      </c>
      <c r="H16" s="20">
        <v>202511</v>
      </c>
      <c r="I16" s="20">
        <v>1589</v>
      </c>
      <c r="J16" s="23"/>
      <c r="K16" s="24"/>
      <c r="L16" s="11"/>
    </row>
    <row r="17" s="5" customFormat="1" ht="30" customHeight="1" spans="1:12">
      <c r="A17" s="20">
        <f t="shared" si="0"/>
        <v>13</v>
      </c>
      <c r="B17" s="20" t="s">
        <v>7</v>
      </c>
      <c r="C17" s="20" t="s">
        <v>62</v>
      </c>
      <c r="D17" s="21" t="s">
        <v>63</v>
      </c>
      <c r="E17" s="22" t="s">
        <v>36</v>
      </c>
      <c r="F17" s="21" t="s">
        <v>42</v>
      </c>
      <c r="G17" s="20">
        <v>12</v>
      </c>
      <c r="H17" s="20">
        <v>202511</v>
      </c>
      <c r="I17" s="20">
        <v>1589</v>
      </c>
      <c r="J17" s="23"/>
      <c r="K17" s="24"/>
      <c r="L17" s="11"/>
    </row>
    <row r="18" s="5" customFormat="1" ht="30" customHeight="1" spans="1:12">
      <c r="A18" s="20">
        <v>14</v>
      </c>
      <c r="B18" s="20" t="s">
        <v>7</v>
      </c>
      <c r="C18" s="23" t="s">
        <v>64</v>
      </c>
      <c r="D18" s="23" t="s">
        <v>65</v>
      </c>
      <c r="E18" s="22" t="s">
        <v>36</v>
      </c>
      <c r="F18" s="21" t="s">
        <v>42</v>
      </c>
      <c r="G18" s="20">
        <v>12</v>
      </c>
      <c r="H18" s="20">
        <v>202511</v>
      </c>
      <c r="I18" s="20">
        <v>1589</v>
      </c>
      <c r="J18" s="23"/>
      <c r="K18" s="24"/>
      <c r="L18" s="11"/>
    </row>
    <row r="19" s="6" customFormat="1" ht="30" customHeight="1" spans="1:12">
      <c r="A19" s="20">
        <f t="shared" ref="A19:A41" si="1">ROW()-4</f>
        <v>15</v>
      </c>
      <c r="B19" s="20" t="s">
        <v>12</v>
      </c>
      <c r="C19" s="20" t="s">
        <v>66</v>
      </c>
      <c r="D19" s="25" t="s">
        <v>67</v>
      </c>
      <c r="E19" s="22" t="s">
        <v>36</v>
      </c>
      <c r="F19" s="20" t="s">
        <v>68</v>
      </c>
      <c r="G19" s="20">
        <v>12</v>
      </c>
      <c r="H19" s="20">
        <v>202511</v>
      </c>
      <c r="I19" s="20">
        <v>1589</v>
      </c>
      <c r="J19" s="20" t="s">
        <v>69</v>
      </c>
      <c r="K19" s="6"/>
      <c r="L19" s="11"/>
    </row>
    <row r="20" s="6" customFormat="1" ht="30" customHeight="1" spans="1:12">
      <c r="A20" s="20">
        <f t="shared" si="1"/>
        <v>16</v>
      </c>
      <c r="B20" s="20" t="s">
        <v>12</v>
      </c>
      <c r="C20" s="20" t="s">
        <v>70</v>
      </c>
      <c r="D20" s="26" t="s">
        <v>71</v>
      </c>
      <c r="E20" s="22" t="s">
        <v>36</v>
      </c>
      <c r="F20" s="20" t="s">
        <v>68</v>
      </c>
      <c r="G20" s="20">
        <v>12</v>
      </c>
      <c r="H20" s="20">
        <v>202511</v>
      </c>
      <c r="I20" s="20">
        <v>1589</v>
      </c>
      <c r="J20" s="20" t="s">
        <v>72</v>
      </c>
      <c r="K20" s="6"/>
      <c r="L20" s="11"/>
    </row>
    <row r="21" s="7" customFormat="1" ht="30" customHeight="1" spans="1:12">
      <c r="A21" s="20">
        <f t="shared" si="1"/>
        <v>17</v>
      </c>
      <c r="B21" s="20" t="s">
        <v>12</v>
      </c>
      <c r="C21" s="22" t="s">
        <v>73</v>
      </c>
      <c r="D21" s="27" t="s">
        <v>74</v>
      </c>
      <c r="E21" s="22" t="s">
        <v>36</v>
      </c>
      <c r="F21" s="27" t="s">
        <v>75</v>
      </c>
      <c r="G21" s="23">
        <v>12</v>
      </c>
      <c r="H21" s="20">
        <v>202511</v>
      </c>
      <c r="I21" s="20">
        <v>1589</v>
      </c>
      <c r="J21" s="23"/>
      <c r="K21" s="7"/>
      <c r="L21" s="11"/>
    </row>
    <row r="22" s="7" customFormat="1" ht="30" customHeight="1" spans="1:12">
      <c r="A22" s="20">
        <f t="shared" si="1"/>
        <v>18</v>
      </c>
      <c r="B22" s="20" t="s">
        <v>12</v>
      </c>
      <c r="C22" s="25" t="s">
        <v>76</v>
      </c>
      <c r="D22" s="25" t="s">
        <v>77</v>
      </c>
      <c r="E22" s="22" t="s">
        <v>36</v>
      </c>
      <c r="F22" s="25" t="s">
        <v>78</v>
      </c>
      <c r="G22" s="25">
        <v>12</v>
      </c>
      <c r="H22" s="20">
        <v>202511</v>
      </c>
      <c r="I22" s="20">
        <v>1589</v>
      </c>
      <c r="J22" s="23"/>
      <c r="K22" s="7"/>
      <c r="L22" s="11"/>
    </row>
    <row r="23" s="7" customFormat="1" ht="30" customHeight="1" spans="1:12">
      <c r="A23" s="20">
        <f t="shared" si="1"/>
        <v>19</v>
      </c>
      <c r="B23" s="20" t="s">
        <v>12</v>
      </c>
      <c r="C23" s="25" t="s">
        <v>79</v>
      </c>
      <c r="D23" s="25" t="s">
        <v>80</v>
      </c>
      <c r="E23" s="22" t="s">
        <v>36</v>
      </c>
      <c r="F23" s="25" t="s">
        <v>78</v>
      </c>
      <c r="G23" s="25">
        <v>12</v>
      </c>
      <c r="H23" s="20">
        <v>202511</v>
      </c>
      <c r="I23" s="20">
        <v>1589</v>
      </c>
      <c r="J23" s="23"/>
      <c r="K23" s="7"/>
      <c r="L23" s="11"/>
    </row>
    <row r="24" s="7" customFormat="1" ht="30" customHeight="1" spans="1:12">
      <c r="A24" s="20">
        <f t="shared" si="1"/>
        <v>20</v>
      </c>
      <c r="B24" s="20" t="s">
        <v>12</v>
      </c>
      <c r="C24" s="25" t="s">
        <v>81</v>
      </c>
      <c r="D24" s="25" t="s">
        <v>82</v>
      </c>
      <c r="E24" s="22" t="s">
        <v>36</v>
      </c>
      <c r="F24" s="25" t="s">
        <v>78</v>
      </c>
      <c r="G24" s="25">
        <v>12</v>
      </c>
      <c r="H24" s="20">
        <v>202511</v>
      </c>
      <c r="I24" s="20">
        <v>1589</v>
      </c>
      <c r="J24" s="23"/>
      <c r="K24" s="7"/>
      <c r="L24" s="11"/>
    </row>
    <row r="25" s="7" customFormat="1" ht="30" customHeight="1" spans="1:12">
      <c r="A25" s="20">
        <f t="shared" si="1"/>
        <v>21</v>
      </c>
      <c r="B25" s="20" t="s">
        <v>12</v>
      </c>
      <c r="C25" s="25" t="s">
        <v>83</v>
      </c>
      <c r="D25" s="25" t="s">
        <v>84</v>
      </c>
      <c r="E25" s="22" t="s">
        <v>36</v>
      </c>
      <c r="F25" s="25" t="s">
        <v>42</v>
      </c>
      <c r="G25" s="25" t="s">
        <v>85</v>
      </c>
      <c r="H25" s="20">
        <v>202511</v>
      </c>
      <c r="I25" s="20">
        <v>1589</v>
      </c>
      <c r="J25" s="23"/>
      <c r="L25" s="11"/>
    </row>
    <row r="26" s="7" customFormat="1" ht="30" customHeight="1" spans="1:12">
      <c r="A26" s="20">
        <f t="shared" si="1"/>
        <v>22</v>
      </c>
      <c r="B26" s="20" t="s">
        <v>12</v>
      </c>
      <c r="C26" s="25" t="s">
        <v>86</v>
      </c>
      <c r="D26" s="25" t="s">
        <v>87</v>
      </c>
      <c r="E26" s="22" t="s">
        <v>36</v>
      </c>
      <c r="F26" s="25" t="s">
        <v>88</v>
      </c>
      <c r="G26" s="25" t="s">
        <v>85</v>
      </c>
      <c r="H26" s="20" t="s">
        <v>89</v>
      </c>
      <c r="I26" s="20">
        <f>1589*3</f>
        <v>4767</v>
      </c>
      <c r="J26" s="23" t="s">
        <v>90</v>
      </c>
      <c r="L26" s="11"/>
    </row>
    <row r="27" s="7" customFormat="1" ht="30" customHeight="1" spans="1:12">
      <c r="A27" s="20">
        <f t="shared" si="1"/>
        <v>23</v>
      </c>
      <c r="B27" s="23" t="s">
        <v>13</v>
      </c>
      <c r="C27" s="23" t="s">
        <v>91</v>
      </c>
      <c r="D27" s="25" t="s">
        <v>92</v>
      </c>
      <c r="E27" s="23" t="s">
        <v>93</v>
      </c>
      <c r="F27" s="23" t="s">
        <v>94</v>
      </c>
      <c r="G27" s="23">
        <v>12</v>
      </c>
      <c r="H27" s="20">
        <v>202511</v>
      </c>
      <c r="I27" s="20">
        <v>1589</v>
      </c>
      <c r="J27" s="23"/>
      <c r="K27" s="7"/>
      <c r="L27" s="11"/>
    </row>
    <row r="28" s="7" customFormat="1" ht="30" customHeight="1" spans="1:12">
      <c r="A28" s="20">
        <f t="shared" si="1"/>
        <v>24</v>
      </c>
      <c r="B28" s="23" t="s">
        <v>13</v>
      </c>
      <c r="C28" s="23" t="s">
        <v>95</v>
      </c>
      <c r="D28" s="25" t="s">
        <v>96</v>
      </c>
      <c r="E28" s="23" t="s">
        <v>93</v>
      </c>
      <c r="F28" s="23" t="s">
        <v>94</v>
      </c>
      <c r="G28" s="23">
        <v>12</v>
      </c>
      <c r="H28" s="20">
        <v>202511</v>
      </c>
      <c r="I28" s="20">
        <v>1589</v>
      </c>
      <c r="J28" s="23"/>
      <c r="K28" s="7"/>
      <c r="L28" s="11"/>
    </row>
    <row r="29" s="7" customFormat="1" ht="30" customHeight="1" spans="1:12">
      <c r="A29" s="20">
        <f t="shared" si="1"/>
        <v>25</v>
      </c>
      <c r="B29" s="23" t="s">
        <v>13</v>
      </c>
      <c r="C29" s="23" t="s">
        <v>97</v>
      </c>
      <c r="D29" s="25" t="s">
        <v>98</v>
      </c>
      <c r="E29" s="23" t="s">
        <v>93</v>
      </c>
      <c r="F29" s="23" t="s">
        <v>94</v>
      </c>
      <c r="G29" s="23">
        <v>12</v>
      </c>
      <c r="H29" s="20">
        <v>202511</v>
      </c>
      <c r="I29" s="20">
        <v>1589</v>
      </c>
      <c r="J29" s="23"/>
      <c r="K29" s="7"/>
      <c r="L29" s="11"/>
    </row>
    <row r="30" s="7" customFormat="1" ht="30" customHeight="1" spans="1:12">
      <c r="A30" s="20">
        <f t="shared" si="1"/>
        <v>26</v>
      </c>
      <c r="B30" s="23" t="s">
        <v>13</v>
      </c>
      <c r="C30" s="23" t="s">
        <v>99</v>
      </c>
      <c r="D30" s="25" t="s">
        <v>100</v>
      </c>
      <c r="E30" s="23" t="s">
        <v>93</v>
      </c>
      <c r="F30" s="23" t="s">
        <v>94</v>
      </c>
      <c r="G30" s="23">
        <v>12</v>
      </c>
      <c r="H30" s="20">
        <v>202511</v>
      </c>
      <c r="I30" s="20">
        <v>1589</v>
      </c>
      <c r="J30" s="23"/>
      <c r="K30" s="7"/>
      <c r="L30" s="11"/>
    </row>
    <row r="31" s="7" customFormat="1" ht="30" customHeight="1" spans="1:12">
      <c r="A31" s="20">
        <f t="shared" si="1"/>
        <v>27</v>
      </c>
      <c r="B31" s="23" t="s">
        <v>13</v>
      </c>
      <c r="C31" s="23" t="s">
        <v>101</v>
      </c>
      <c r="D31" s="25" t="s">
        <v>102</v>
      </c>
      <c r="E31" s="23" t="s">
        <v>93</v>
      </c>
      <c r="F31" s="23" t="s">
        <v>94</v>
      </c>
      <c r="G31" s="23">
        <v>12</v>
      </c>
      <c r="H31" s="20">
        <v>202511</v>
      </c>
      <c r="I31" s="20">
        <v>1589</v>
      </c>
      <c r="J31" s="23"/>
      <c r="K31" s="7"/>
      <c r="L31" s="11"/>
    </row>
    <row r="32" s="7" customFormat="1" ht="30" customHeight="1" spans="1:12">
      <c r="A32" s="20">
        <f t="shared" si="1"/>
        <v>28</v>
      </c>
      <c r="B32" s="23" t="s">
        <v>13</v>
      </c>
      <c r="C32" s="23" t="s">
        <v>103</v>
      </c>
      <c r="D32" s="25" t="s">
        <v>104</v>
      </c>
      <c r="E32" s="23" t="s">
        <v>93</v>
      </c>
      <c r="F32" s="23" t="s">
        <v>94</v>
      </c>
      <c r="G32" s="23">
        <v>12</v>
      </c>
      <c r="H32" s="20">
        <v>202511</v>
      </c>
      <c r="I32" s="20">
        <v>1589</v>
      </c>
      <c r="J32" s="23"/>
      <c r="K32" s="7"/>
      <c r="L32" s="11"/>
    </row>
    <row r="33" s="8" customFormat="1" ht="30" customHeight="1" spans="1:12">
      <c r="A33" s="20">
        <f t="shared" si="1"/>
        <v>29</v>
      </c>
      <c r="B33" s="23" t="s">
        <v>13</v>
      </c>
      <c r="C33" s="23" t="s">
        <v>105</v>
      </c>
      <c r="D33" s="25" t="s">
        <v>106</v>
      </c>
      <c r="E33" s="23" t="s">
        <v>93</v>
      </c>
      <c r="F33" s="23" t="s">
        <v>107</v>
      </c>
      <c r="G33" s="23">
        <v>12</v>
      </c>
      <c r="H33" s="20">
        <v>202511</v>
      </c>
      <c r="I33" s="20">
        <v>1589</v>
      </c>
      <c r="J33" s="23"/>
      <c r="K33" s="8"/>
      <c r="L33" s="11"/>
    </row>
    <row r="34" s="8" customFormat="1" ht="30" customHeight="1" spans="1:12">
      <c r="A34" s="20">
        <f t="shared" si="1"/>
        <v>30</v>
      </c>
      <c r="B34" s="23" t="s">
        <v>13</v>
      </c>
      <c r="C34" s="23" t="s">
        <v>108</v>
      </c>
      <c r="D34" s="25" t="s">
        <v>109</v>
      </c>
      <c r="E34" s="23" t="s">
        <v>93</v>
      </c>
      <c r="F34" s="23" t="s">
        <v>107</v>
      </c>
      <c r="G34" s="23">
        <v>12</v>
      </c>
      <c r="H34" s="20">
        <v>202511</v>
      </c>
      <c r="I34" s="20">
        <v>1589</v>
      </c>
      <c r="J34" s="23"/>
      <c r="K34" s="8"/>
      <c r="L34" s="11"/>
    </row>
    <row r="35" s="8" customFormat="1" ht="30" customHeight="1" spans="1:12">
      <c r="A35" s="20">
        <f t="shared" si="1"/>
        <v>31</v>
      </c>
      <c r="B35" s="23" t="s">
        <v>13</v>
      </c>
      <c r="C35" s="23" t="s">
        <v>110</v>
      </c>
      <c r="D35" s="25" t="s">
        <v>111</v>
      </c>
      <c r="E35" s="23" t="s">
        <v>93</v>
      </c>
      <c r="F35" s="23" t="s">
        <v>107</v>
      </c>
      <c r="G35" s="23">
        <v>12</v>
      </c>
      <c r="H35" s="20">
        <v>202511</v>
      </c>
      <c r="I35" s="20">
        <v>1589</v>
      </c>
      <c r="J35" s="23"/>
      <c r="K35" s="8"/>
      <c r="L35" s="11"/>
    </row>
    <row r="36" s="8" customFormat="1" ht="30" customHeight="1" spans="1:12">
      <c r="A36" s="20">
        <f t="shared" si="1"/>
        <v>32</v>
      </c>
      <c r="B36" s="23" t="s">
        <v>13</v>
      </c>
      <c r="C36" s="23" t="s">
        <v>112</v>
      </c>
      <c r="D36" s="25" t="s">
        <v>113</v>
      </c>
      <c r="E36" s="23" t="s">
        <v>93</v>
      </c>
      <c r="F36" s="23" t="s">
        <v>107</v>
      </c>
      <c r="G36" s="23">
        <v>12</v>
      </c>
      <c r="H36" s="20">
        <v>202511</v>
      </c>
      <c r="I36" s="20">
        <v>1589</v>
      </c>
      <c r="J36" s="23"/>
      <c r="K36" s="8"/>
      <c r="L36" s="11"/>
    </row>
    <row r="37" s="8" customFormat="1" ht="30" customHeight="1" spans="1:12">
      <c r="A37" s="20">
        <f t="shared" si="1"/>
        <v>33</v>
      </c>
      <c r="B37" s="23" t="s">
        <v>13</v>
      </c>
      <c r="C37" s="23" t="s">
        <v>114</v>
      </c>
      <c r="D37" s="25" t="s">
        <v>115</v>
      </c>
      <c r="E37" s="23" t="s">
        <v>93</v>
      </c>
      <c r="F37" s="23" t="s">
        <v>107</v>
      </c>
      <c r="G37" s="23">
        <v>12</v>
      </c>
      <c r="H37" s="20">
        <v>202511</v>
      </c>
      <c r="I37" s="20">
        <v>1589</v>
      </c>
      <c r="J37" s="23"/>
      <c r="K37" s="8"/>
      <c r="L37" s="11"/>
    </row>
    <row r="38" s="8" customFormat="1" ht="30" customHeight="1" spans="1:12">
      <c r="A38" s="20">
        <f t="shared" si="1"/>
        <v>34</v>
      </c>
      <c r="B38" s="23" t="s">
        <v>13</v>
      </c>
      <c r="C38" s="23" t="s">
        <v>116</v>
      </c>
      <c r="D38" s="25" t="s">
        <v>117</v>
      </c>
      <c r="E38" s="23" t="s">
        <v>93</v>
      </c>
      <c r="F38" s="23" t="s">
        <v>107</v>
      </c>
      <c r="G38" s="23">
        <v>12</v>
      </c>
      <c r="H38" s="20">
        <v>202511</v>
      </c>
      <c r="I38" s="20">
        <v>1589</v>
      </c>
      <c r="J38" s="23"/>
      <c r="K38" s="8"/>
      <c r="L38" s="11"/>
    </row>
    <row r="39" s="8" customFormat="1" ht="30" customHeight="1" spans="1:12">
      <c r="A39" s="20">
        <f t="shared" si="1"/>
        <v>35</v>
      </c>
      <c r="B39" s="23" t="s">
        <v>13</v>
      </c>
      <c r="C39" s="23" t="s">
        <v>118</v>
      </c>
      <c r="D39" s="25" t="s">
        <v>119</v>
      </c>
      <c r="E39" s="23" t="s">
        <v>93</v>
      </c>
      <c r="F39" s="23" t="s">
        <v>107</v>
      </c>
      <c r="G39" s="23">
        <v>12</v>
      </c>
      <c r="H39" s="20">
        <v>202511</v>
      </c>
      <c r="I39" s="20">
        <v>1589</v>
      </c>
      <c r="J39" s="23"/>
      <c r="K39" s="8"/>
      <c r="L39" s="11"/>
    </row>
    <row r="40" s="8" customFormat="1" ht="30" customHeight="1" spans="1:12">
      <c r="A40" s="20">
        <f t="shared" si="1"/>
        <v>36</v>
      </c>
      <c r="B40" s="23" t="s">
        <v>13</v>
      </c>
      <c r="C40" s="23" t="s">
        <v>120</v>
      </c>
      <c r="D40" s="25" t="s">
        <v>121</v>
      </c>
      <c r="E40" s="23" t="s">
        <v>93</v>
      </c>
      <c r="F40" s="23" t="s">
        <v>107</v>
      </c>
      <c r="G40" s="23">
        <v>12</v>
      </c>
      <c r="H40" s="20">
        <v>202511</v>
      </c>
      <c r="I40" s="20">
        <v>1589</v>
      </c>
      <c r="J40" s="23"/>
      <c r="K40" s="8"/>
      <c r="L40" s="11"/>
    </row>
    <row r="41" s="8" customFormat="1" ht="30" customHeight="1" spans="1:12">
      <c r="A41" s="20">
        <f t="shared" si="1"/>
        <v>37</v>
      </c>
      <c r="B41" s="23" t="s">
        <v>13</v>
      </c>
      <c r="C41" s="23" t="s">
        <v>122</v>
      </c>
      <c r="D41" s="21" t="s">
        <v>123</v>
      </c>
      <c r="E41" s="23" t="s">
        <v>93</v>
      </c>
      <c r="F41" s="21" t="s">
        <v>124</v>
      </c>
      <c r="G41" s="23">
        <v>12</v>
      </c>
      <c r="H41" s="20" t="s">
        <v>89</v>
      </c>
      <c r="I41" s="20">
        <f>1589*3</f>
        <v>4767</v>
      </c>
      <c r="J41" s="23" t="s">
        <v>90</v>
      </c>
      <c r="L41" s="11"/>
    </row>
    <row r="42" s="8" customFormat="1" ht="30" customHeight="1" spans="1:12">
      <c r="A42" s="20">
        <f t="shared" ref="A42:A78" si="2">ROW()-4</f>
        <v>38</v>
      </c>
      <c r="B42" s="20" t="s">
        <v>14</v>
      </c>
      <c r="C42" s="28" t="s">
        <v>125</v>
      </c>
      <c r="D42" s="29" t="s">
        <v>126</v>
      </c>
      <c r="E42" s="22" t="s">
        <v>36</v>
      </c>
      <c r="F42" s="29" t="s">
        <v>127</v>
      </c>
      <c r="G42" s="23">
        <v>6</v>
      </c>
      <c r="H42" s="20">
        <v>202511</v>
      </c>
      <c r="I42" s="20">
        <v>1589</v>
      </c>
      <c r="J42" s="23" t="s">
        <v>128</v>
      </c>
      <c r="K42" s="8"/>
      <c r="L42" s="11"/>
    </row>
    <row r="43" s="8" customFormat="1" ht="30" customHeight="1" spans="1:12">
      <c r="A43" s="20">
        <f t="shared" si="2"/>
        <v>39</v>
      </c>
      <c r="B43" s="20" t="s">
        <v>14</v>
      </c>
      <c r="C43" s="25" t="s">
        <v>129</v>
      </c>
      <c r="D43" s="25" t="s">
        <v>130</v>
      </c>
      <c r="E43" s="22" t="s">
        <v>36</v>
      </c>
      <c r="F43" s="25" t="s">
        <v>131</v>
      </c>
      <c r="G43" s="25">
        <v>6</v>
      </c>
      <c r="H43" s="20">
        <v>202511</v>
      </c>
      <c r="I43" s="20">
        <v>1589</v>
      </c>
      <c r="J43" s="23" t="s">
        <v>69</v>
      </c>
      <c r="K43" s="8"/>
      <c r="L43" s="11"/>
    </row>
    <row r="44" s="8" customFormat="1" ht="30" customHeight="1" spans="1:12">
      <c r="A44" s="20">
        <f t="shared" si="2"/>
        <v>40</v>
      </c>
      <c r="B44" s="20" t="s">
        <v>14</v>
      </c>
      <c r="C44" s="25" t="s">
        <v>132</v>
      </c>
      <c r="D44" s="25" t="s">
        <v>133</v>
      </c>
      <c r="E44" s="22" t="s">
        <v>36</v>
      </c>
      <c r="F44" s="25" t="s">
        <v>134</v>
      </c>
      <c r="G44" s="25">
        <v>6</v>
      </c>
      <c r="H44" s="20">
        <v>202511</v>
      </c>
      <c r="I44" s="20">
        <v>1589</v>
      </c>
      <c r="J44" s="23" t="s">
        <v>69</v>
      </c>
      <c r="K44" s="8"/>
      <c r="L44" s="11"/>
    </row>
    <row r="45" s="8" customFormat="1" ht="30" customHeight="1" spans="1:12">
      <c r="A45" s="20">
        <f t="shared" si="2"/>
        <v>41</v>
      </c>
      <c r="B45" s="20" t="s">
        <v>14</v>
      </c>
      <c r="C45" s="25" t="s">
        <v>135</v>
      </c>
      <c r="D45" s="25" t="s">
        <v>136</v>
      </c>
      <c r="E45" s="22" t="s">
        <v>36</v>
      </c>
      <c r="F45" s="25" t="s">
        <v>134</v>
      </c>
      <c r="G45" s="25">
        <v>6</v>
      </c>
      <c r="H45" s="20">
        <v>202511</v>
      </c>
      <c r="I45" s="20">
        <v>1589</v>
      </c>
      <c r="J45" s="23" t="s">
        <v>69</v>
      </c>
      <c r="K45" s="8"/>
      <c r="L45" s="11"/>
    </row>
    <row r="46" s="8" customFormat="1" ht="30" customHeight="1" spans="1:12">
      <c r="A46" s="20">
        <f t="shared" si="2"/>
        <v>42</v>
      </c>
      <c r="B46" s="20" t="s">
        <v>14</v>
      </c>
      <c r="C46" s="25" t="s">
        <v>137</v>
      </c>
      <c r="D46" s="25" t="s">
        <v>138</v>
      </c>
      <c r="E46" s="22" t="s">
        <v>36</v>
      </c>
      <c r="F46" s="25" t="s">
        <v>134</v>
      </c>
      <c r="G46" s="25">
        <v>6</v>
      </c>
      <c r="H46" s="20">
        <v>202511</v>
      </c>
      <c r="I46" s="20">
        <v>1589</v>
      </c>
      <c r="J46" s="23" t="s">
        <v>69</v>
      </c>
      <c r="K46" s="8"/>
      <c r="L46" s="11"/>
    </row>
    <row r="47" s="8" customFormat="1" ht="30" customHeight="1" spans="1:12">
      <c r="A47" s="20">
        <f t="shared" si="2"/>
        <v>43</v>
      </c>
      <c r="B47" s="20" t="s">
        <v>14</v>
      </c>
      <c r="C47" s="25" t="s">
        <v>139</v>
      </c>
      <c r="D47" s="25" t="s">
        <v>140</v>
      </c>
      <c r="E47" s="22" t="s">
        <v>36</v>
      </c>
      <c r="F47" s="25" t="s">
        <v>134</v>
      </c>
      <c r="G47" s="25">
        <v>6</v>
      </c>
      <c r="H47" s="20">
        <v>202511</v>
      </c>
      <c r="I47" s="20">
        <v>1589</v>
      </c>
      <c r="J47" s="23" t="s">
        <v>69</v>
      </c>
      <c r="K47" s="8"/>
      <c r="L47" s="11"/>
    </row>
    <row r="48" s="8" customFormat="1" ht="30" customHeight="1" spans="1:12">
      <c r="A48" s="20">
        <f t="shared" si="2"/>
        <v>44</v>
      </c>
      <c r="B48" s="20" t="s">
        <v>14</v>
      </c>
      <c r="C48" s="25" t="s">
        <v>141</v>
      </c>
      <c r="D48" s="25" t="s">
        <v>142</v>
      </c>
      <c r="E48" s="22" t="s">
        <v>36</v>
      </c>
      <c r="F48" s="25" t="s">
        <v>134</v>
      </c>
      <c r="G48" s="25">
        <v>6</v>
      </c>
      <c r="H48" s="20">
        <v>202511</v>
      </c>
      <c r="I48" s="20">
        <v>1589</v>
      </c>
      <c r="J48" s="23" t="s">
        <v>69</v>
      </c>
      <c r="K48" s="8"/>
      <c r="L48" s="11"/>
    </row>
    <row r="49" s="8" customFormat="1" ht="30" customHeight="1" spans="1:12">
      <c r="A49" s="20">
        <f t="shared" si="2"/>
        <v>45</v>
      </c>
      <c r="B49" s="20" t="s">
        <v>14</v>
      </c>
      <c r="C49" s="25" t="s">
        <v>143</v>
      </c>
      <c r="D49" s="25" t="s">
        <v>144</v>
      </c>
      <c r="E49" s="22" t="s">
        <v>36</v>
      </c>
      <c r="F49" s="25" t="s">
        <v>134</v>
      </c>
      <c r="G49" s="25">
        <v>6</v>
      </c>
      <c r="H49" s="20">
        <v>202511</v>
      </c>
      <c r="I49" s="20">
        <v>1589</v>
      </c>
      <c r="J49" s="23" t="s">
        <v>69</v>
      </c>
      <c r="K49" s="8"/>
      <c r="L49" s="11"/>
    </row>
    <row r="50" s="8" customFormat="1" ht="30" customHeight="1" spans="1:12">
      <c r="A50" s="20">
        <f t="shared" si="2"/>
        <v>46</v>
      </c>
      <c r="B50" s="20" t="s">
        <v>14</v>
      </c>
      <c r="C50" s="25" t="s">
        <v>145</v>
      </c>
      <c r="D50" s="25" t="s">
        <v>146</v>
      </c>
      <c r="E50" s="22" t="s">
        <v>36</v>
      </c>
      <c r="F50" s="25" t="s">
        <v>134</v>
      </c>
      <c r="G50" s="25">
        <v>6</v>
      </c>
      <c r="H50" s="20">
        <v>202511</v>
      </c>
      <c r="I50" s="20">
        <v>1589</v>
      </c>
      <c r="J50" s="23" t="s">
        <v>69</v>
      </c>
      <c r="K50" s="8"/>
      <c r="L50" s="11"/>
    </row>
    <row r="51" s="8" customFormat="1" ht="30" customHeight="1" spans="1:12">
      <c r="A51" s="20">
        <f t="shared" si="2"/>
        <v>47</v>
      </c>
      <c r="B51" s="20" t="s">
        <v>14</v>
      </c>
      <c r="C51" s="25" t="s">
        <v>147</v>
      </c>
      <c r="D51" s="25" t="s">
        <v>148</v>
      </c>
      <c r="E51" s="22" t="s">
        <v>36</v>
      </c>
      <c r="F51" s="25" t="s">
        <v>149</v>
      </c>
      <c r="G51" s="25">
        <v>6</v>
      </c>
      <c r="H51" s="20">
        <v>202511</v>
      </c>
      <c r="I51" s="20">
        <v>1589</v>
      </c>
      <c r="J51" s="23" t="s">
        <v>150</v>
      </c>
      <c r="L51" s="11"/>
    </row>
    <row r="52" s="8" customFormat="1" ht="30" customHeight="1" spans="1:12">
      <c r="A52" s="20">
        <f t="shared" si="2"/>
        <v>48</v>
      </c>
      <c r="B52" s="20" t="s">
        <v>14</v>
      </c>
      <c r="C52" s="25" t="s">
        <v>151</v>
      </c>
      <c r="D52" s="25" t="s">
        <v>152</v>
      </c>
      <c r="E52" s="22" t="s">
        <v>36</v>
      </c>
      <c r="F52" s="25" t="s">
        <v>149</v>
      </c>
      <c r="G52" s="25">
        <v>6</v>
      </c>
      <c r="H52" s="20">
        <v>202511</v>
      </c>
      <c r="I52" s="20">
        <v>1589</v>
      </c>
      <c r="J52" s="23" t="s">
        <v>150</v>
      </c>
      <c r="L52" s="11"/>
    </row>
    <row r="53" s="8" customFormat="1" ht="30" customHeight="1" spans="1:12">
      <c r="A53" s="20">
        <f t="shared" si="2"/>
        <v>49</v>
      </c>
      <c r="B53" s="20" t="s">
        <v>14</v>
      </c>
      <c r="C53" s="25" t="s">
        <v>153</v>
      </c>
      <c r="D53" s="25" t="s">
        <v>154</v>
      </c>
      <c r="E53" s="22" t="s">
        <v>36</v>
      </c>
      <c r="F53" s="25" t="s">
        <v>149</v>
      </c>
      <c r="G53" s="25">
        <v>6</v>
      </c>
      <c r="H53" s="20">
        <v>202511</v>
      </c>
      <c r="I53" s="20">
        <v>1589</v>
      </c>
      <c r="J53" s="23" t="s">
        <v>150</v>
      </c>
      <c r="L53" s="11"/>
    </row>
    <row r="54" s="8" customFormat="1" ht="30" customHeight="1" spans="1:12">
      <c r="A54" s="20">
        <f t="shared" si="2"/>
        <v>50</v>
      </c>
      <c r="B54" s="20" t="s">
        <v>14</v>
      </c>
      <c r="C54" s="25" t="s">
        <v>155</v>
      </c>
      <c r="D54" s="25" t="s">
        <v>156</v>
      </c>
      <c r="E54" s="22" t="s">
        <v>36</v>
      </c>
      <c r="F54" s="25" t="s">
        <v>149</v>
      </c>
      <c r="G54" s="25">
        <v>6</v>
      </c>
      <c r="H54" s="20">
        <v>202511</v>
      </c>
      <c r="I54" s="20">
        <v>1589</v>
      </c>
      <c r="J54" s="23" t="s">
        <v>150</v>
      </c>
      <c r="L54" s="11"/>
    </row>
    <row r="55" s="8" customFormat="1" ht="30" customHeight="1" spans="1:12">
      <c r="A55" s="20">
        <f t="shared" si="2"/>
        <v>51</v>
      </c>
      <c r="B55" s="23" t="s">
        <v>8</v>
      </c>
      <c r="C55" s="23" t="s">
        <v>157</v>
      </c>
      <c r="D55" s="21" t="s">
        <v>158</v>
      </c>
      <c r="E55" s="22" t="s">
        <v>36</v>
      </c>
      <c r="F55" s="21" t="s">
        <v>159</v>
      </c>
      <c r="G55" s="23">
        <v>12</v>
      </c>
      <c r="H55" s="20">
        <v>202511</v>
      </c>
      <c r="I55" s="20">
        <v>1589</v>
      </c>
      <c r="J55" s="23"/>
      <c r="K55" s="8"/>
      <c r="L55" s="11"/>
    </row>
    <row r="56" s="8" customFormat="1" ht="30" customHeight="1" spans="1:12">
      <c r="A56" s="20">
        <f t="shared" si="2"/>
        <v>52</v>
      </c>
      <c r="B56" s="23" t="s">
        <v>8</v>
      </c>
      <c r="C56" s="23" t="s">
        <v>160</v>
      </c>
      <c r="D56" s="21" t="s">
        <v>161</v>
      </c>
      <c r="E56" s="22" t="s">
        <v>36</v>
      </c>
      <c r="F56" s="21" t="s">
        <v>159</v>
      </c>
      <c r="G56" s="23">
        <v>12</v>
      </c>
      <c r="H56" s="20">
        <v>202511</v>
      </c>
      <c r="I56" s="20">
        <v>1589</v>
      </c>
      <c r="J56" s="23"/>
      <c r="K56" s="8"/>
      <c r="L56" s="11"/>
    </row>
    <row r="57" s="8" customFormat="1" ht="30" customHeight="1" spans="1:12">
      <c r="A57" s="20">
        <f t="shared" si="2"/>
        <v>53</v>
      </c>
      <c r="B57" s="23" t="s">
        <v>8</v>
      </c>
      <c r="C57" s="23" t="s">
        <v>162</v>
      </c>
      <c r="D57" s="21" t="s">
        <v>163</v>
      </c>
      <c r="E57" s="22" t="s">
        <v>36</v>
      </c>
      <c r="F57" s="21" t="s">
        <v>159</v>
      </c>
      <c r="G57" s="23">
        <v>12</v>
      </c>
      <c r="H57" s="20">
        <v>202511</v>
      </c>
      <c r="I57" s="20">
        <v>1589</v>
      </c>
      <c r="J57" s="23"/>
      <c r="K57" s="8"/>
      <c r="L57" s="11"/>
    </row>
    <row r="58" s="8" customFormat="1" ht="30" customHeight="1" spans="1:12">
      <c r="A58" s="20">
        <f t="shared" si="2"/>
        <v>54</v>
      </c>
      <c r="B58" s="23" t="s">
        <v>8</v>
      </c>
      <c r="C58" s="23" t="s">
        <v>164</v>
      </c>
      <c r="D58" s="21" t="s">
        <v>165</v>
      </c>
      <c r="E58" s="22" t="s">
        <v>36</v>
      </c>
      <c r="F58" s="21" t="s">
        <v>159</v>
      </c>
      <c r="G58" s="23">
        <v>12</v>
      </c>
      <c r="H58" s="20">
        <v>202511</v>
      </c>
      <c r="I58" s="20">
        <v>1589</v>
      </c>
      <c r="J58" s="23"/>
      <c r="K58" s="8"/>
      <c r="L58" s="11"/>
    </row>
    <row r="59" s="8" customFormat="1" ht="30" customHeight="1" spans="1:12">
      <c r="A59" s="20">
        <f t="shared" si="2"/>
        <v>55</v>
      </c>
      <c r="B59" s="23" t="s">
        <v>8</v>
      </c>
      <c r="C59" s="23" t="s">
        <v>166</v>
      </c>
      <c r="D59" s="21" t="s">
        <v>167</v>
      </c>
      <c r="E59" s="22" t="s">
        <v>36</v>
      </c>
      <c r="F59" s="21" t="s">
        <v>159</v>
      </c>
      <c r="G59" s="23">
        <v>12</v>
      </c>
      <c r="H59" s="20">
        <v>202511</v>
      </c>
      <c r="I59" s="20">
        <v>1589</v>
      </c>
      <c r="J59" s="23"/>
      <c r="K59" s="8"/>
      <c r="L59" s="11"/>
    </row>
    <row r="60" s="8" customFormat="1" ht="30" customHeight="1" spans="1:12">
      <c r="A60" s="20">
        <f t="shared" si="2"/>
        <v>56</v>
      </c>
      <c r="B60" s="30" t="s">
        <v>8</v>
      </c>
      <c r="C60" s="30" t="s">
        <v>168</v>
      </c>
      <c r="D60" s="30" t="s">
        <v>169</v>
      </c>
      <c r="E60" s="22" t="s">
        <v>36</v>
      </c>
      <c r="F60" s="30" t="s">
        <v>159</v>
      </c>
      <c r="G60" s="30">
        <v>12</v>
      </c>
      <c r="H60" s="20">
        <v>202511</v>
      </c>
      <c r="I60" s="20">
        <v>1589</v>
      </c>
      <c r="J60" s="23"/>
      <c r="K60" s="8"/>
      <c r="L60" s="11"/>
    </row>
    <row r="61" s="8" customFormat="1" ht="30" customHeight="1" spans="1:12">
      <c r="A61" s="20">
        <f t="shared" si="2"/>
        <v>57</v>
      </c>
      <c r="B61" s="30" t="s">
        <v>8</v>
      </c>
      <c r="C61" s="30" t="s">
        <v>170</v>
      </c>
      <c r="D61" s="30" t="s">
        <v>171</v>
      </c>
      <c r="E61" s="22" t="s">
        <v>36</v>
      </c>
      <c r="F61" s="30" t="s">
        <v>159</v>
      </c>
      <c r="G61" s="30">
        <v>12</v>
      </c>
      <c r="H61" s="20">
        <v>202511</v>
      </c>
      <c r="I61" s="20">
        <v>1589</v>
      </c>
      <c r="J61" s="23"/>
      <c r="K61" s="8"/>
      <c r="L61" s="11"/>
    </row>
    <row r="62" s="8" customFormat="1" ht="30" customHeight="1" spans="1:12">
      <c r="A62" s="20">
        <f t="shared" si="2"/>
        <v>58</v>
      </c>
      <c r="B62" s="30" t="s">
        <v>8</v>
      </c>
      <c r="C62" s="30" t="s">
        <v>172</v>
      </c>
      <c r="D62" s="31" t="s">
        <v>173</v>
      </c>
      <c r="E62" s="22" t="s">
        <v>36</v>
      </c>
      <c r="F62" s="31" t="s">
        <v>78</v>
      </c>
      <c r="G62" s="30">
        <v>12</v>
      </c>
      <c r="H62" s="20">
        <v>202511</v>
      </c>
      <c r="I62" s="20">
        <v>1589</v>
      </c>
      <c r="J62" s="23"/>
      <c r="K62" s="8"/>
      <c r="L62" s="11"/>
    </row>
    <row r="63" s="8" customFormat="1" ht="30" customHeight="1" spans="1:12">
      <c r="A63" s="20">
        <f t="shared" si="2"/>
        <v>59</v>
      </c>
      <c r="B63" s="30" t="s">
        <v>8</v>
      </c>
      <c r="C63" s="30" t="s">
        <v>174</v>
      </c>
      <c r="D63" s="30" t="s">
        <v>175</v>
      </c>
      <c r="E63" s="22" t="s">
        <v>36</v>
      </c>
      <c r="F63" s="30" t="s">
        <v>78</v>
      </c>
      <c r="G63" s="30">
        <v>12</v>
      </c>
      <c r="H63" s="20">
        <v>202511</v>
      </c>
      <c r="I63" s="20">
        <v>1589</v>
      </c>
      <c r="J63" s="23"/>
      <c r="K63" s="8"/>
      <c r="L63" s="11"/>
    </row>
    <row r="64" s="8" customFormat="1" ht="30" customHeight="1" spans="1:12">
      <c r="A64" s="20">
        <f t="shared" si="2"/>
        <v>60</v>
      </c>
      <c r="B64" s="30" t="s">
        <v>8</v>
      </c>
      <c r="C64" s="30" t="s">
        <v>176</v>
      </c>
      <c r="D64" s="30" t="s">
        <v>177</v>
      </c>
      <c r="E64" s="22" t="s">
        <v>36</v>
      </c>
      <c r="F64" s="30" t="s">
        <v>78</v>
      </c>
      <c r="G64" s="30">
        <v>12</v>
      </c>
      <c r="H64" s="20">
        <v>202511</v>
      </c>
      <c r="I64" s="20">
        <v>1589</v>
      </c>
      <c r="J64" s="23"/>
      <c r="K64" s="8"/>
      <c r="L64" s="11"/>
    </row>
    <row r="65" s="8" customFormat="1" ht="30" customHeight="1" spans="1:12">
      <c r="A65" s="20">
        <f t="shared" si="2"/>
        <v>61</v>
      </c>
      <c r="B65" s="30" t="s">
        <v>8</v>
      </c>
      <c r="C65" s="30" t="s">
        <v>178</v>
      </c>
      <c r="D65" s="30" t="s">
        <v>179</v>
      </c>
      <c r="E65" s="22" t="s">
        <v>36</v>
      </c>
      <c r="F65" s="30" t="s">
        <v>78</v>
      </c>
      <c r="G65" s="30">
        <v>12</v>
      </c>
      <c r="H65" s="20">
        <v>202511</v>
      </c>
      <c r="I65" s="20">
        <v>1589</v>
      </c>
      <c r="J65" s="23"/>
      <c r="K65" s="8"/>
      <c r="L65" s="11"/>
    </row>
    <row r="66" s="8" customFormat="1" ht="30" customHeight="1" spans="1:12">
      <c r="A66" s="20">
        <f t="shared" si="2"/>
        <v>62</v>
      </c>
      <c r="B66" s="30" t="s">
        <v>8</v>
      </c>
      <c r="C66" s="25" t="s">
        <v>180</v>
      </c>
      <c r="D66" s="25" t="s">
        <v>181</v>
      </c>
      <c r="E66" s="22" t="s">
        <v>36</v>
      </c>
      <c r="F66" s="25" t="s">
        <v>78</v>
      </c>
      <c r="G66" s="30">
        <v>12</v>
      </c>
      <c r="H66" s="20">
        <v>202511</v>
      </c>
      <c r="I66" s="20">
        <v>1589</v>
      </c>
      <c r="J66" s="23"/>
      <c r="K66" s="8"/>
      <c r="L66" s="11"/>
    </row>
    <row r="67" s="8" customFormat="1" ht="30" customHeight="1" spans="1:12">
      <c r="A67" s="20">
        <f t="shared" si="2"/>
        <v>63</v>
      </c>
      <c r="B67" s="30" t="s">
        <v>8</v>
      </c>
      <c r="C67" s="25" t="s">
        <v>182</v>
      </c>
      <c r="D67" s="25" t="s">
        <v>183</v>
      </c>
      <c r="E67" s="22" t="s">
        <v>36</v>
      </c>
      <c r="F67" s="21" t="s">
        <v>42</v>
      </c>
      <c r="G67" s="30">
        <v>12</v>
      </c>
      <c r="H67" s="20">
        <v>202511</v>
      </c>
      <c r="I67" s="20">
        <v>1589</v>
      </c>
      <c r="J67" s="23"/>
      <c r="L67" s="11"/>
    </row>
    <row r="68" s="8" customFormat="1" ht="30" customHeight="1" spans="1:12">
      <c r="A68" s="20">
        <f>ROW()-4</f>
        <v>64</v>
      </c>
      <c r="B68" s="30" t="s">
        <v>8</v>
      </c>
      <c r="C68" s="25" t="s">
        <v>184</v>
      </c>
      <c r="D68" s="48" t="s">
        <v>185</v>
      </c>
      <c r="E68" s="22" t="s">
        <v>36</v>
      </c>
      <c r="F68" s="25" t="s">
        <v>42</v>
      </c>
      <c r="G68" s="30">
        <v>12</v>
      </c>
      <c r="H68" s="20">
        <v>202511</v>
      </c>
      <c r="I68" s="20">
        <v>1589</v>
      </c>
      <c r="J68" s="23"/>
      <c r="L68" s="11"/>
    </row>
    <row r="69" s="8" customFormat="1" ht="30" customHeight="1" spans="1:12">
      <c r="A69" s="20">
        <f>ROW()-4</f>
        <v>65</v>
      </c>
      <c r="B69" s="30" t="s">
        <v>8</v>
      </c>
      <c r="C69" s="25" t="s">
        <v>186</v>
      </c>
      <c r="D69" s="25" t="s">
        <v>187</v>
      </c>
      <c r="E69" s="22" t="s">
        <v>36</v>
      </c>
      <c r="F69" s="25" t="s">
        <v>42</v>
      </c>
      <c r="G69" s="30">
        <v>12</v>
      </c>
      <c r="H69" s="20">
        <v>202511</v>
      </c>
      <c r="I69" s="20">
        <v>1589</v>
      </c>
      <c r="J69" s="23"/>
      <c r="L69" s="11"/>
    </row>
    <row r="70" s="8" customFormat="1" ht="30" customHeight="1" spans="1:12">
      <c r="A70" s="20">
        <f>ROW()-4</f>
        <v>66</v>
      </c>
      <c r="B70" s="30" t="s">
        <v>8</v>
      </c>
      <c r="C70" s="25" t="s">
        <v>188</v>
      </c>
      <c r="D70" s="25" t="s">
        <v>189</v>
      </c>
      <c r="E70" s="22" t="s">
        <v>36</v>
      </c>
      <c r="F70" s="25" t="s">
        <v>42</v>
      </c>
      <c r="G70" s="30">
        <v>12</v>
      </c>
      <c r="H70" s="20">
        <v>202511</v>
      </c>
      <c r="I70" s="20">
        <v>1589</v>
      </c>
      <c r="J70" s="23"/>
      <c r="L70" s="11"/>
    </row>
    <row r="71" s="8" customFormat="1" ht="30" customHeight="1" spans="1:12">
      <c r="A71" s="20">
        <f>ROW()-4</f>
        <v>67</v>
      </c>
      <c r="B71" s="30" t="s">
        <v>8</v>
      </c>
      <c r="C71" s="25" t="s">
        <v>190</v>
      </c>
      <c r="D71" s="25" t="s">
        <v>191</v>
      </c>
      <c r="E71" s="22" t="s">
        <v>36</v>
      </c>
      <c r="F71" s="25" t="s">
        <v>124</v>
      </c>
      <c r="G71" s="30">
        <v>12</v>
      </c>
      <c r="H71" s="20" t="s">
        <v>89</v>
      </c>
      <c r="I71" s="20">
        <f>1589*3</f>
        <v>4767</v>
      </c>
      <c r="J71" s="23" t="s">
        <v>90</v>
      </c>
      <c r="L71" s="11"/>
    </row>
    <row r="72" s="8" customFormat="1" ht="30" customHeight="1" spans="1:12">
      <c r="A72" s="20">
        <f>ROW()-4</f>
        <v>68</v>
      </c>
      <c r="B72" s="30" t="s">
        <v>8</v>
      </c>
      <c r="C72" s="25" t="s">
        <v>192</v>
      </c>
      <c r="D72" s="25" t="s">
        <v>193</v>
      </c>
      <c r="E72" s="22" t="s">
        <v>36</v>
      </c>
      <c r="F72" s="25" t="s">
        <v>124</v>
      </c>
      <c r="G72" s="30">
        <v>12</v>
      </c>
      <c r="H72" s="20" t="s">
        <v>89</v>
      </c>
      <c r="I72" s="20">
        <f>1589*3</f>
        <v>4767</v>
      </c>
      <c r="J72" s="23" t="s">
        <v>90</v>
      </c>
      <c r="L72" s="11"/>
    </row>
    <row r="73" s="8" customFormat="1" ht="30" customHeight="1" spans="1:12">
      <c r="A73" s="20">
        <f>ROW()-4</f>
        <v>69</v>
      </c>
      <c r="B73" s="30" t="s">
        <v>8</v>
      </c>
      <c r="C73" s="25" t="s">
        <v>194</v>
      </c>
      <c r="D73" s="25" t="s">
        <v>195</v>
      </c>
      <c r="E73" s="22" t="s">
        <v>36</v>
      </c>
      <c r="F73" s="25" t="s">
        <v>124</v>
      </c>
      <c r="G73" s="30">
        <v>12</v>
      </c>
      <c r="H73" s="20" t="s">
        <v>89</v>
      </c>
      <c r="I73" s="20">
        <f>1589*3</f>
        <v>4767</v>
      </c>
      <c r="J73" s="23" t="s">
        <v>90</v>
      </c>
      <c r="L73" s="11"/>
    </row>
    <row r="74" s="8" customFormat="1" ht="30" customHeight="1" spans="1:12">
      <c r="A74" s="20">
        <f>ROW()-4</f>
        <v>70</v>
      </c>
      <c r="B74" s="23" t="s">
        <v>9</v>
      </c>
      <c r="C74" s="23" t="s">
        <v>196</v>
      </c>
      <c r="D74" s="23" t="s">
        <v>197</v>
      </c>
      <c r="E74" s="22" t="s">
        <v>36</v>
      </c>
      <c r="F74" s="23" t="s">
        <v>159</v>
      </c>
      <c r="G74" s="30">
        <v>12</v>
      </c>
      <c r="H74" s="20">
        <v>202511</v>
      </c>
      <c r="I74" s="20">
        <v>1589</v>
      </c>
      <c r="J74" s="23"/>
      <c r="K74" s="8"/>
      <c r="L74" s="11"/>
    </row>
    <row r="75" s="8" customFormat="1" ht="30" customHeight="1" spans="1:12">
      <c r="A75" s="20">
        <f>ROW()-4</f>
        <v>71</v>
      </c>
      <c r="B75" s="23" t="s">
        <v>10</v>
      </c>
      <c r="C75" s="23" t="s">
        <v>198</v>
      </c>
      <c r="D75" s="23" t="s">
        <v>199</v>
      </c>
      <c r="E75" s="22" t="s">
        <v>36</v>
      </c>
      <c r="F75" s="23" t="s">
        <v>159</v>
      </c>
      <c r="G75" s="30">
        <v>12</v>
      </c>
      <c r="H75" s="20" t="s">
        <v>200</v>
      </c>
      <c r="I75" s="20">
        <f>1589*2</f>
        <v>3178</v>
      </c>
      <c r="J75" s="23" t="s">
        <v>201</v>
      </c>
      <c r="L75" s="11"/>
    </row>
    <row r="76" s="8" customFormat="1" ht="30" customHeight="1" spans="1:12">
      <c r="A76" s="20">
        <f>ROW()-4</f>
        <v>72</v>
      </c>
      <c r="B76" s="23" t="s">
        <v>10</v>
      </c>
      <c r="C76" s="25" t="s">
        <v>202</v>
      </c>
      <c r="D76" s="25" t="s">
        <v>203</v>
      </c>
      <c r="E76" s="22" t="s">
        <v>36</v>
      </c>
      <c r="F76" s="25" t="s">
        <v>124</v>
      </c>
      <c r="G76" s="30">
        <v>12</v>
      </c>
      <c r="H76" s="20" t="s">
        <v>89</v>
      </c>
      <c r="I76" s="20">
        <f>1589*3</f>
        <v>4767</v>
      </c>
      <c r="J76" s="23" t="s">
        <v>90</v>
      </c>
      <c r="L76" s="11"/>
    </row>
    <row r="77" s="8" customFormat="1" ht="30" customHeight="1" spans="1:12">
      <c r="A77" s="20">
        <f>ROW()-4</f>
        <v>73</v>
      </c>
      <c r="B77" s="23" t="s">
        <v>10</v>
      </c>
      <c r="C77" s="25" t="s">
        <v>204</v>
      </c>
      <c r="D77" s="25" t="s">
        <v>205</v>
      </c>
      <c r="E77" s="22" t="s">
        <v>36</v>
      </c>
      <c r="F77" s="25" t="s">
        <v>124</v>
      </c>
      <c r="G77" s="30">
        <v>12</v>
      </c>
      <c r="H77" s="20" t="s">
        <v>89</v>
      </c>
      <c r="I77" s="20">
        <f>1589*3</f>
        <v>4767</v>
      </c>
      <c r="J77" s="23" t="s">
        <v>90</v>
      </c>
      <c r="L77" s="11"/>
    </row>
    <row r="78" s="8" customFormat="1" ht="30" customHeight="1" spans="1:12">
      <c r="A78" s="20">
        <f>ROW()-4</f>
        <v>74</v>
      </c>
      <c r="B78" s="20" t="s">
        <v>11</v>
      </c>
      <c r="C78" s="23" t="s">
        <v>206</v>
      </c>
      <c r="D78" s="23" t="s">
        <v>207</v>
      </c>
      <c r="E78" s="22" t="s">
        <v>36</v>
      </c>
      <c r="F78" s="23" t="s">
        <v>159</v>
      </c>
      <c r="G78" s="30">
        <v>12</v>
      </c>
      <c r="H78" s="20">
        <v>202511</v>
      </c>
      <c r="I78" s="20">
        <v>1589</v>
      </c>
      <c r="J78" s="23" t="s">
        <v>208</v>
      </c>
      <c r="K78" s="8"/>
      <c r="L78" s="11"/>
    </row>
    <row r="79" s="8" customFormat="1" ht="30" customHeight="1" spans="1:12">
      <c r="A79" s="20">
        <f t="shared" ref="A79:A88" si="3">ROW()-4</f>
        <v>75</v>
      </c>
      <c r="B79" s="20" t="s">
        <v>11</v>
      </c>
      <c r="C79" s="25" t="s">
        <v>209</v>
      </c>
      <c r="D79" s="25" t="s">
        <v>210</v>
      </c>
      <c r="E79" s="22" t="s">
        <v>36</v>
      </c>
      <c r="F79" s="25" t="s">
        <v>211</v>
      </c>
      <c r="G79" s="30">
        <v>12</v>
      </c>
      <c r="H79" s="20" t="s">
        <v>89</v>
      </c>
      <c r="I79" s="20">
        <f t="shared" ref="I79:I94" si="4">1589*3</f>
        <v>4767</v>
      </c>
      <c r="J79" s="23" t="s">
        <v>90</v>
      </c>
      <c r="L79" s="11"/>
    </row>
    <row r="80" s="8" customFormat="1" ht="30" customHeight="1" spans="1:12">
      <c r="A80" s="20">
        <f t="shared" si="3"/>
        <v>76</v>
      </c>
      <c r="B80" s="20" t="s">
        <v>11</v>
      </c>
      <c r="C80" s="25" t="s">
        <v>212</v>
      </c>
      <c r="D80" s="25" t="s">
        <v>213</v>
      </c>
      <c r="E80" s="22" t="s">
        <v>36</v>
      </c>
      <c r="F80" s="25" t="s">
        <v>211</v>
      </c>
      <c r="G80" s="30">
        <v>12</v>
      </c>
      <c r="H80" s="20" t="s">
        <v>89</v>
      </c>
      <c r="I80" s="20">
        <f t="shared" si="4"/>
        <v>4767</v>
      </c>
      <c r="J80" s="23" t="s">
        <v>90</v>
      </c>
      <c r="L80" s="11"/>
    </row>
    <row r="81" s="8" customFormat="1" ht="30" customHeight="1" spans="1:12">
      <c r="A81" s="20">
        <f t="shared" si="3"/>
        <v>77</v>
      </c>
      <c r="B81" s="20" t="s">
        <v>11</v>
      </c>
      <c r="C81" s="25" t="s">
        <v>214</v>
      </c>
      <c r="D81" s="25" t="s">
        <v>215</v>
      </c>
      <c r="E81" s="22" t="s">
        <v>36</v>
      </c>
      <c r="F81" s="25" t="s">
        <v>211</v>
      </c>
      <c r="G81" s="30">
        <v>12</v>
      </c>
      <c r="H81" s="20" t="s">
        <v>89</v>
      </c>
      <c r="I81" s="20">
        <f t="shared" si="4"/>
        <v>4767</v>
      </c>
      <c r="J81" s="23" t="s">
        <v>90</v>
      </c>
      <c r="L81" s="11"/>
    </row>
    <row r="82" s="8" customFormat="1" ht="30" customHeight="1" spans="1:12">
      <c r="A82" s="20">
        <f t="shared" si="3"/>
        <v>78</v>
      </c>
      <c r="B82" s="20" t="s">
        <v>11</v>
      </c>
      <c r="C82" s="25" t="s">
        <v>216</v>
      </c>
      <c r="D82" s="25" t="s">
        <v>217</v>
      </c>
      <c r="E82" s="22" t="s">
        <v>36</v>
      </c>
      <c r="F82" s="25" t="s">
        <v>211</v>
      </c>
      <c r="G82" s="30">
        <v>12</v>
      </c>
      <c r="H82" s="20" t="s">
        <v>89</v>
      </c>
      <c r="I82" s="20">
        <f t="shared" si="4"/>
        <v>4767</v>
      </c>
      <c r="J82" s="23" t="s">
        <v>90</v>
      </c>
      <c r="L82" s="11"/>
    </row>
    <row r="83" s="8" customFormat="1" ht="30" customHeight="1" spans="1:12">
      <c r="A83" s="20">
        <f t="shared" si="3"/>
        <v>79</v>
      </c>
      <c r="B83" s="20" t="s">
        <v>11</v>
      </c>
      <c r="C83" s="25" t="s">
        <v>218</v>
      </c>
      <c r="D83" s="25" t="s">
        <v>219</v>
      </c>
      <c r="E83" s="22" t="s">
        <v>36</v>
      </c>
      <c r="F83" s="25" t="s">
        <v>211</v>
      </c>
      <c r="G83" s="30">
        <v>12</v>
      </c>
      <c r="H83" s="20" t="s">
        <v>89</v>
      </c>
      <c r="I83" s="20">
        <f t="shared" si="4"/>
        <v>4767</v>
      </c>
      <c r="J83" s="23" t="s">
        <v>90</v>
      </c>
      <c r="L83" s="11"/>
    </row>
    <row r="84" s="8" customFormat="1" ht="30" customHeight="1" spans="1:12">
      <c r="A84" s="20">
        <f t="shared" si="3"/>
        <v>80</v>
      </c>
      <c r="B84" s="20" t="s">
        <v>11</v>
      </c>
      <c r="C84" s="25" t="s">
        <v>220</v>
      </c>
      <c r="D84" s="25" t="s">
        <v>221</v>
      </c>
      <c r="E84" s="22" t="s">
        <v>36</v>
      </c>
      <c r="F84" s="25" t="s">
        <v>211</v>
      </c>
      <c r="G84" s="30">
        <v>12</v>
      </c>
      <c r="H84" s="20" t="s">
        <v>89</v>
      </c>
      <c r="I84" s="20">
        <f t="shared" si="4"/>
        <v>4767</v>
      </c>
      <c r="J84" s="23" t="s">
        <v>90</v>
      </c>
      <c r="L84" s="11"/>
    </row>
    <row r="85" s="8" customFormat="1" ht="30" customHeight="1" spans="1:12">
      <c r="A85" s="20">
        <f t="shared" si="3"/>
        <v>81</v>
      </c>
      <c r="B85" s="20" t="s">
        <v>11</v>
      </c>
      <c r="C85" s="25" t="s">
        <v>162</v>
      </c>
      <c r="D85" s="25" t="s">
        <v>222</v>
      </c>
      <c r="E85" s="22" t="s">
        <v>36</v>
      </c>
      <c r="F85" s="25" t="s">
        <v>211</v>
      </c>
      <c r="G85" s="30">
        <v>12</v>
      </c>
      <c r="H85" s="20" t="s">
        <v>89</v>
      </c>
      <c r="I85" s="20">
        <f t="shared" si="4"/>
        <v>4767</v>
      </c>
      <c r="J85" s="23" t="s">
        <v>90</v>
      </c>
      <c r="L85" s="11"/>
    </row>
    <row r="86" s="8" customFormat="1" ht="30" customHeight="1" spans="1:12">
      <c r="A86" s="20">
        <f t="shared" si="3"/>
        <v>82</v>
      </c>
      <c r="B86" s="20" t="s">
        <v>11</v>
      </c>
      <c r="C86" s="25" t="s">
        <v>223</v>
      </c>
      <c r="D86" s="25" t="s">
        <v>224</v>
      </c>
      <c r="E86" s="22" t="s">
        <v>36</v>
      </c>
      <c r="F86" s="25" t="s">
        <v>211</v>
      </c>
      <c r="G86" s="30">
        <v>12</v>
      </c>
      <c r="H86" s="20" t="s">
        <v>89</v>
      </c>
      <c r="I86" s="20">
        <f t="shared" si="4"/>
        <v>4767</v>
      </c>
      <c r="J86" s="23" t="s">
        <v>90</v>
      </c>
      <c r="L86" s="11"/>
    </row>
    <row r="87" s="8" customFormat="1" ht="30" customHeight="1" spans="1:12">
      <c r="A87" s="20">
        <f t="shared" si="3"/>
        <v>83</v>
      </c>
      <c r="B87" s="20" t="s">
        <v>11</v>
      </c>
      <c r="C87" s="25" t="s">
        <v>225</v>
      </c>
      <c r="D87" s="25" t="s">
        <v>226</v>
      </c>
      <c r="E87" s="22" t="s">
        <v>36</v>
      </c>
      <c r="F87" s="25" t="s">
        <v>211</v>
      </c>
      <c r="G87" s="30">
        <v>12</v>
      </c>
      <c r="H87" s="20" t="s">
        <v>89</v>
      </c>
      <c r="I87" s="20">
        <f t="shared" si="4"/>
        <v>4767</v>
      </c>
      <c r="J87" s="23" t="s">
        <v>90</v>
      </c>
      <c r="L87" s="11"/>
    </row>
    <row r="88" s="8" customFormat="1" ht="30" customHeight="1" spans="1:12">
      <c r="A88" s="20">
        <f t="shared" si="3"/>
        <v>84</v>
      </c>
      <c r="B88" s="20" t="s">
        <v>11</v>
      </c>
      <c r="C88" s="25" t="s">
        <v>227</v>
      </c>
      <c r="D88" s="25" t="s">
        <v>228</v>
      </c>
      <c r="E88" s="22" t="s">
        <v>36</v>
      </c>
      <c r="F88" s="25" t="s">
        <v>211</v>
      </c>
      <c r="G88" s="30">
        <v>12</v>
      </c>
      <c r="H88" s="20" t="s">
        <v>89</v>
      </c>
      <c r="I88" s="20">
        <f t="shared" si="4"/>
        <v>4767</v>
      </c>
      <c r="J88" s="23" t="s">
        <v>90</v>
      </c>
      <c r="L88" s="11"/>
    </row>
    <row r="89" s="8" customFormat="1" ht="30" customHeight="1" spans="1:12">
      <c r="A89" s="20">
        <f t="shared" ref="A89:A110" si="5">ROW()-4</f>
        <v>85</v>
      </c>
      <c r="B89" s="20" t="s">
        <v>11</v>
      </c>
      <c r="C89" s="25" t="s">
        <v>229</v>
      </c>
      <c r="D89" s="25" t="s">
        <v>230</v>
      </c>
      <c r="E89" s="22" t="s">
        <v>36</v>
      </c>
      <c r="F89" s="25" t="s">
        <v>211</v>
      </c>
      <c r="G89" s="30">
        <v>12</v>
      </c>
      <c r="H89" s="20" t="s">
        <v>89</v>
      </c>
      <c r="I89" s="20">
        <f t="shared" si="4"/>
        <v>4767</v>
      </c>
      <c r="J89" s="23" t="s">
        <v>90</v>
      </c>
      <c r="L89" s="11"/>
    </row>
    <row r="90" s="8" customFormat="1" ht="30" customHeight="1" spans="1:12">
      <c r="A90" s="20">
        <f t="shared" si="5"/>
        <v>86</v>
      </c>
      <c r="B90" s="20" t="s">
        <v>11</v>
      </c>
      <c r="C90" s="25" t="s">
        <v>231</v>
      </c>
      <c r="D90" s="25" t="s">
        <v>232</v>
      </c>
      <c r="E90" s="22" t="s">
        <v>36</v>
      </c>
      <c r="F90" s="25" t="s">
        <v>211</v>
      </c>
      <c r="G90" s="30">
        <v>12</v>
      </c>
      <c r="H90" s="20" t="s">
        <v>89</v>
      </c>
      <c r="I90" s="20">
        <f t="shared" si="4"/>
        <v>4767</v>
      </c>
      <c r="J90" s="23" t="s">
        <v>90</v>
      </c>
      <c r="L90" s="11"/>
    </row>
    <row r="91" s="8" customFormat="1" ht="30" customHeight="1" spans="1:12">
      <c r="A91" s="20">
        <f t="shared" si="5"/>
        <v>87</v>
      </c>
      <c r="B91" s="20" t="s">
        <v>11</v>
      </c>
      <c r="C91" s="25" t="s">
        <v>233</v>
      </c>
      <c r="D91" s="25" t="s">
        <v>234</v>
      </c>
      <c r="E91" s="22" t="s">
        <v>36</v>
      </c>
      <c r="F91" s="25" t="s">
        <v>211</v>
      </c>
      <c r="G91" s="30">
        <v>12</v>
      </c>
      <c r="H91" s="20" t="s">
        <v>89</v>
      </c>
      <c r="I91" s="20">
        <f t="shared" si="4"/>
        <v>4767</v>
      </c>
      <c r="J91" s="23" t="s">
        <v>90</v>
      </c>
      <c r="L91" s="11"/>
    </row>
    <row r="92" s="8" customFormat="1" ht="30" customHeight="1" spans="1:12">
      <c r="A92" s="20">
        <f t="shared" si="5"/>
        <v>88</v>
      </c>
      <c r="B92" s="20" t="s">
        <v>11</v>
      </c>
      <c r="C92" s="25" t="s">
        <v>235</v>
      </c>
      <c r="D92" s="25" t="s">
        <v>236</v>
      </c>
      <c r="E92" s="22" t="s">
        <v>36</v>
      </c>
      <c r="F92" s="25" t="s">
        <v>211</v>
      </c>
      <c r="G92" s="30">
        <v>12</v>
      </c>
      <c r="H92" s="20" t="s">
        <v>89</v>
      </c>
      <c r="I92" s="20">
        <f t="shared" si="4"/>
        <v>4767</v>
      </c>
      <c r="J92" s="23" t="s">
        <v>90</v>
      </c>
      <c r="L92" s="11"/>
    </row>
    <row r="93" s="8" customFormat="1" ht="30" customHeight="1" spans="1:12">
      <c r="A93" s="20">
        <f t="shared" si="5"/>
        <v>89</v>
      </c>
      <c r="B93" s="20" t="s">
        <v>11</v>
      </c>
      <c r="C93" s="25" t="s">
        <v>237</v>
      </c>
      <c r="D93" s="25" t="s">
        <v>238</v>
      </c>
      <c r="E93" s="22" t="s">
        <v>36</v>
      </c>
      <c r="F93" s="25" t="s">
        <v>211</v>
      </c>
      <c r="G93" s="30">
        <v>12</v>
      </c>
      <c r="H93" s="20" t="s">
        <v>89</v>
      </c>
      <c r="I93" s="20">
        <f t="shared" si="4"/>
        <v>4767</v>
      </c>
      <c r="J93" s="23" t="s">
        <v>90</v>
      </c>
      <c r="L93" s="11"/>
    </row>
    <row r="94" s="8" customFormat="1" ht="30" customHeight="1" spans="1:12">
      <c r="A94" s="20">
        <f t="shared" si="5"/>
        <v>90</v>
      </c>
      <c r="B94" s="20" t="s">
        <v>11</v>
      </c>
      <c r="C94" s="25" t="s">
        <v>239</v>
      </c>
      <c r="D94" s="25" t="s">
        <v>240</v>
      </c>
      <c r="E94" s="22" t="s">
        <v>36</v>
      </c>
      <c r="F94" s="25" t="s">
        <v>211</v>
      </c>
      <c r="G94" s="30">
        <v>12</v>
      </c>
      <c r="H94" s="20" t="s">
        <v>89</v>
      </c>
      <c r="I94" s="20">
        <f t="shared" si="4"/>
        <v>4767</v>
      </c>
      <c r="J94" s="23" t="s">
        <v>90</v>
      </c>
      <c r="L94" s="11"/>
    </row>
    <row r="95" s="8" customFormat="1" ht="30" customHeight="1" spans="1:12">
      <c r="A95" s="20">
        <f t="shared" si="5"/>
        <v>91</v>
      </c>
      <c r="B95" s="25" t="s">
        <v>15</v>
      </c>
      <c r="C95" s="25" t="s">
        <v>241</v>
      </c>
      <c r="D95" s="25" t="s">
        <v>242</v>
      </c>
      <c r="E95" s="22" t="s">
        <v>36</v>
      </c>
      <c r="F95" s="25" t="s">
        <v>243</v>
      </c>
      <c r="G95" s="25" t="s">
        <v>85</v>
      </c>
      <c r="H95" s="20" t="s">
        <v>200</v>
      </c>
      <c r="I95" s="20">
        <f t="shared" ref="I95:I109" si="6">1589*2</f>
        <v>3178</v>
      </c>
      <c r="J95" s="23" t="s">
        <v>201</v>
      </c>
      <c r="L95" s="11"/>
    </row>
    <row r="96" s="8" customFormat="1" ht="30" customHeight="1" spans="1:12">
      <c r="A96" s="20">
        <f t="shared" si="5"/>
        <v>92</v>
      </c>
      <c r="B96" s="25" t="s">
        <v>15</v>
      </c>
      <c r="C96" s="25" t="s">
        <v>244</v>
      </c>
      <c r="D96" s="25" t="s">
        <v>245</v>
      </c>
      <c r="E96" s="22" t="s">
        <v>36</v>
      </c>
      <c r="F96" s="25" t="s">
        <v>243</v>
      </c>
      <c r="G96" s="25" t="s">
        <v>85</v>
      </c>
      <c r="H96" s="20" t="s">
        <v>200</v>
      </c>
      <c r="I96" s="20">
        <f t="shared" si="6"/>
        <v>3178</v>
      </c>
      <c r="J96" s="23" t="s">
        <v>201</v>
      </c>
      <c r="L96" s="11"/>
    </row>
    <row r="97" s="8" customFormat="1" ht="30" customHeight="1" spans="1:12">
      <c r="A97" s="20">
        <f t="shared" si="5"/>
        <v>93</v>
      </c>
      <c r="B97" s="25" t="s">
        <v>15</v>
      </c>
      <c r="C97" s="25" t="s">
        <v>246</v>
      </c>
      <c r="D97" s="25" t="s">
        <v>247</v>
      </c>
      <c r="E97" s="22" t="s">
        <v>36</v>
      </c>
      <c r="F97" s="25" t="s">
        <v>243</v>
      </c>
      <c r="G97" s="25" t="s">
        <v>85</v>
      </c>
      <c r="H97" s="20" t="s">
        <v>200</v>
      </c>
      <c r="I97" s="20">
        <f t="shared" si="6"/>
        <v>3178</v>
      </c>
      <c r="J97" s="23" t="s">
        <v>201</v>
      </c>
      <c r="L97" s="11"/>
    </row>
    <row r="98" s="8" customFormat="1" ht="30" customHeight="1" spans="1:12">
      <c r="A98" s="20">
        <f t="shared" si="5"/>
        <v>94</v>
      </c>
      <c r="B98" s="25" t="s">
        <v>15</v>
      </c>
      <c r="C98" s="25" t="s">
        <v>248</v>
      </c>
      <c r="D98" s="25" t="s">
        <v>249</v>
      </c>
      <c r="E98" s="22" t="s">
        <v>36</v>
      </c>
      <c r="F98" s="25" t="s">
        <v>243</v>
      </c>
      <c r="G98" s="25" t="s">
        <v>85</v>
      </c>
      <c r="H98" s="20" t="s">
        <v>200</v>
      </c>
      <c r="I98" s="20">
        <f t="shared" si="6"/>
        <v>3178</v>
      </c>
      <c r="J98" s="23" t="s">
        <v>201</v>
      </c>
      <c r="L98" s="11"/>
    </row>
    <row r="99" s="8" customFormat="1" ht="30" customHeight="1" spans="1:12">
      <c r="A99" s="20">
        <f t="shared" si="5"/>
        <v>95</v>
      </c>
      <c r="B99" s="25" t="s">
        <v>15</v>
      </c>
      <c r="C99" s="25" t="s">
        <v>250</v>
      </c>
      <c r="D99" s="25" t="s">
        <v>251</v>
      </c>
      <c r="E99" s="22" t="s">
        <v>36</v>
      </c>
      <c r="F99" s="25" t="s">
        <v>243</v>
      </c>
      <c r="G99" s="25" t="s">
        <v>85</v>
      </c>
      <c r="H99" s="20" t="s">
        <v>200</v>
      </c>
      <c r="I99" s="20">
        <f t="shared" si="6"/>
        <v>3178</v>
      </c>
      <c r="J99" s="23" t="s">
        <v>201</v>
      </c>
      <c r="L99" s="11"/>
    </row>
    <row r="100" s="8" customFormat="1" ht="30" customHeight="1" spans="1:12">
      <c r="A100" s="20">
        <f t="shared" si="5"/>
        <v>96</v>
      </c>
      <c r="B100" s="25" t="s">
        <v>15</v>
      </c>
      <c r="C100" s="25" t="s">
        <v>252</v>
      </c>
      <c r="D100" s="25" t="s">
        <v>253</v>
      </c>
      <c r="E100" s="22" t="s">
        <v>36</v>
      </c>
      <c r="F100" s="25" t="s">
        <v>243</v>
      </c>
      <c r="G100" s="25" t="s">
        <v>85</v>
      </c>
      <c r="H100" s="20" t="s">
        <v>200</v>
      </c>
      <c r="I100" s="20">
        <f t="shared" si="6"/>
        <v>3178</v>
      </c>
      <c r="J100" s="23" t="s">
        <v>201</v>
      </c>
      <c r="L100" s="11"/>
    </row>
    <row r="101" s="8" customFormat="1" ht="30" customHeight="1" spans="1:12">
      <c r="A101" s="20">
        <f t="shared" si="5"/>
        <v>97</v>
      </c>
      <c r="B101" s="25" t="s">
        <v>15</v>
      </c>
      <c r="C101" s="25" t="s">
        <v>254</v>
      </c>
      <c r="D101" s="25" t="s">
        <v>255</v>
      </c>
      <c r="E101" s="22" t="s">
        <v>36</v>
      </c>
      <c r="F101" s="25" t="s">
        <v>243</v>
      </c>
      <c r="G101" s="25" t="s">
        <v>85</v>
      </c>
      <c r="H101" s="20" t="s">
        <v>200</v>
      </c>
      <c r="I101" s="20">
        <f t="shared" si="6"/>
        <v>3178</v>
      </c>
      <c r="J101" s="23" t="s">
        <v>201</v>
      </c>
      <c r="L101" s="11"/>
    </row>
    <row r="102" s="8" customFormat="1" ht="30" customHeight="1" spans="1:12">
      <c r="A102" s="20">
        <f t="shared" si="5"/>
        <v>98</v>
      </c>
      <c r="B102" s="25" t="s">
        <v>15</v>
      </c>
      <c r="C102" s="25" t="s">
        <v>256</v>
      </c>
      <c r="D102" s="25" t="s">
        <v>257</v>
      </c>
      <c r="E102" s="22" t="s">
        <v>36</v>
      </c>
      <c r="F102" s="25" t="s">
        <v>243</v>
      </c>
      <c r="G102" s="25" t="s">
        <v>85</v>
      </c>
      <c r="H102" s="20" t="s">
        <v>200</v>
      </c>
      <c r="I102" s="20">
        <f t="shared" si="6"/>
        <v>3178</v>
      </c>
      <c r="J102" s="23" t="s">
        <v>201</v>
      </c>
      <c r="L102" s="11"/>
    </row>
    <row r="103" s="8" customFormat="1" ht="30" customHeight="1" spans="1:12">
      <c r="A103" s="20">
        <f t="shared" si="5"/>
        <v>99</v>
      </c>
      <c r="B103" s="25" t="s">
        <v>15</v>
      </c>
      <c r="C103" s="25" t="s">
        <v>258</v>
      </c>
      <c r="D103" s="25" t="s">
        <v>259</v>
      </c>
      <c r="E103" s="22" t="s">
        <v>36</v>
      </c>
      <c r="F103" s="25" t="s">
        <v>243</v>
      </c>
      <c r="G103" s="25" t="s">
        <v>85</v>
      </c>
      <c r="H103" s="20" t="s">
        <v>200</v>
      </c>
      <c r="I103" s="20">
        <f t="shared" si="6"/>
        <v>3178</v>
      </c>
      <c r="J103" s="23" t="s">
        <v>201</v>
      </c>
      <c r="L103" s="11"/>
    </row>
    <row r="104" s="8" customFormat="1" ht="30" customHeight="1" spans="1:12">
      <c r="A104" s="20">
        <f t="shared" si="5"/>
        <v>100</v>
      </c>
      <c r="B104" s="25" t="s">
        <v>15</v>
      </c>
      <c r="C104" s="25" t="s">
        <v>260</v>
      </c>
      <c r="D104" s="25" t="s">
        <v>261</v>
      </c>
      <c r="E104" s="22" t="s">
        <v>36</v>
      </c>
      <c r="F104" s="25" t="s">
        <v>243</v>
      </c>
      <c r="G104" s="25" t="s">
        <v>85</v>
      </c>
      <c r="H104" s="20" t="s">
        <v>200</v>
      </c>
      <c r="I104" s="20">
        <f t="shared" si="6"/>
        <v>3178</v>
      </c>
      <c r="J104" s="23" t="s">
        <v>201</v>
      </c>
      <c r="L104" s="11"/>
    </row>
    <row r="105" s="8" customFormat="1" ht="30" customHeight="1" spans="1:12">
      <c r="A105" s="20">
        <f t="shared" si="5"/>
        <v>101</v>
      </c>
      <c r="B105" s="25" t="s">
        <v>15</v>
      </c>
      <c r="C105" s="25" t="s">
        <v>262</v>
      </c>
      <c r="D105" s="25" t="s">
        <v>263</v>
      </c>
      <c r="E105" s="22" t="s">
        <v>36</v>
      </c>
      <c r="F105" s="25" t="s">
        <v>243</v>
      </c>
      <c r="G105" s="25" t="s">
        <v>85</v>
      </c>
      <c r="H105" s="20" t="s">
        <v>200</v>
      </c>
      <c r="I105" s="20">
        <f t="shared" si="6"/>
        <v>3178</v>
      </c>
      <c r="J105" s="23" t="s">
        <v>201</v>
      </c>
      <c r="L105" s="11"/>
    </row>
    <row r="106" s="8" customFormat="1" ht="30" customHeight="1" spans="1:12">
      <c r="A106" s="20">
        <f t="shared" si="5"/>
        <v>102</v>
      </c>
      <c r="B106" s="25" t="s">
        <v>15</v>
      </c>
      <c r="C106" s="25" t="s">
        <v>264</v>
      </c>
      <c r="D106" s="25" t="s">
        <v>265</v>
      </c>
      <c r="E106" s="22" t="s">
        <v>36</v>
      </c>
      <c r="F106" s="25" t="s">
        <v>243</v>
      </c>
      <c r="G106" s="25" t="s">
        <v>85</v>
      </c>
      <c r="H106" s="20" t="s">
        <v>200</v>
      </c>
      <c r="I106" s="20">
        <f t="shared" si="6"/>
        <v>3178</v>
      </c>
      <c r="J106" s="23" t="s">
        <v>201</v>
      </c>
      <c r="L106" s="11"/>
    </row>
    <row r="107" s="8" customFormat="1" ht="30" customHeight="1" spans="1:12">
      <c r="A107" s="20">
        <f t="shared" si="5"/>
        <v>103</v>
      </c>
      <c r="B107" s="25" t="s">
        <v>15</v>
      </c>
      <c r="C107" s="25" t="s">
        <v>266</v>
      </c>
      <c r="D107" s="25" t="s">
        <v>267</v>
      </c>
      <c r="E107" s="22" t="s">
        <v>36</v>
      </c>
      <c r="F107" s="25" t="s">
        <v>243</v>
      </c>
      <c r="G107" s="25" t="s">
        <v>85</v>
      </c>
      <c r="H107" s="20" t="s">
        <v>200</v>
      </c>
      <c r="I107" s="20">
        <f t="shared" si="6"/>
        <v>3178</v>
      </c>
      <c r="J107" s="23" t="s">
        <v>201</v>
      </c>
      <c r="L107" s="11"/>
    </row>
    <row r="108" s="8" customFormat="1" ht="30" customHeight="1" spans="1:12">
      <c r="A108" s="20">
        <f t="shared" si="5"/>
        <v>104</v>
      </c>
      <c r="B108" s="25" t="s">
        <v>15</v>
      </c>
      <c r="C108" s="25" t="s">
        <v>268</v>
      </c>
      <c r="D108" s="25" t="s">
        <v>269</v>
      </c>
      <c r="E108" s="22" t="s">
        <v>36</v>
      </c>
      <c r="F108" s="25" t="s">
        <v>243</v>
      </c>
      <c r="G108" s="25" t="s">
        <v>85</v>
      </c>
      <c r="H108" s="20" t="s">
        <v>200</v>
      </c>
      <c r="I108" s="20">
        <f t="shared" si="6"/>
        <v>3178</v>
      </c>
      <c r="J108" s="23" t="s">
        <v>201</v>
      </c>
      <c r="L108" s="11"/>
    </row>
    <row r="109" s="8" customFormat="1" ht="30" customHeight="1" spans="1:12">
      <c r="A109" s="20">
        <f t="shared" si="5"/>
        <v>105</v>
      </c>
      <c r="B109" s="25" t="s">
        <v>15</v>
      </c>
      <c r="C109" s="25" t="s">
        <v>270</v>
      </c>
      <c r="D109" s="25" t="s">
        <v>271</v>
      </c>
      <c r="E109" s="22" t="s">
        <v>36</v>
      </c>
      <c r="F109" s="25" t="s">
        <v>243</v>
      </c>
      <c r="G109" s="25" t="s">
        <v>85</v>
      </c>
      <c r="H109" s="20" t="s">
        <v>200</v>
      </c>
      <c r="I109" s="20">
        <f t="shared" si="6"/>
        <v>3178</v>
      </c>
      <c r="J109" s="23" t="s">
        <v>201</v>
      </c>
      <c r="L109" s="11"/>
    </row>
    <row r="110" s="8" customFormat="1" ht="30" customHeight="1" spans="1:12">
      <c r="A110" s="20">
        <f t="shared" si="5"/>
        <v>106</v>
      </c>
      <c r="B110" s="25" t="s">
        <v>16</v>
      </c>
      <c r="C110" s="25" t="s">
        <v>272</v>
      </c>
      <c r="D110" s="25" t="s">
        <v>273</v>
      </c>
      <c r="E110" s="25" t="s">
        <v>36</v>
      </c>
      <c r="F110" s="25" t="s">
        <v>274</v>
      </c>
      <c r="G110" s="25">
        <v>9</v>
      </c>
      <c r="H110" s="20">
        <v>202511</v>
      </c>
      <c r="I110" s="20">
        <v>1589</v>
      </c>
      <c r="J110" s="23" t="s">
        <v>150</v>
      </c>
      <c r="K110" s="8"/>
      <c r="L110" s="11"/>
    </row>
    <row r="111" s="8" customFormat="1" ht="30" customHeight="1" spans="1:12">
      <c r="A111" s="20">
        <f t="shared" ref="A111:A130" si="7">ROW()-4</f>
        <v>107</v>
      </c>
      <c r="B111" s="25" t="s">
        <v>16</v>
      </c>
      <c r="C111" s="25" t="s">
        <v>275</v>
      </c>
      <c r="D111" s="25" t="s">
        <v>276</v>
      </c>
      <c r="E111" s="25" t="s">
        <v>36</v>
      </c>
      <c r="F111" s="25" t="s">
        <v>243</v>
      </c>
      <c r="G111" s="25">
        <v>12</v>
      </c>
      <c r="H111" s="20">
        <v>202511</v>
      </c>
      <c r="I111" s="20">
        <v>1589</v>
      </c>
      <c r="J111" s="23"/>
      <c r="K111" s="8"/>
      <c r="L111" s="11"/>
    </row>
    <row r="112" s="8" customFormat="1" ht="30" customHeight="1" spans="1:12">
      <c r="A112" s="20">
        <f t="shared" si="7"/>
        <v>108</v>
      </c>
      <c r="B112" s="25" t="s">
        <v>16</v>
      </c>
      <c r="C112" s="25" t="s">
        <v>277</v>
      </c>
      <c r="D112" s="25" t="s">
        <v>278</v>
      </c>
      <c r="E112" s="25" t="s">
        <v>36</v>
      </c>
      <c r="F112" s="25" t="s">
        <v>279</v>
      </c>
      <c r="G112" s="25">
        <v>9</v>
      </c>
      <c r="H112" s="20">
        <v>202511</v>
      </c>
      <c r="I112" s="20">
        <v>1589</v>
      </c>
      <c r="J112" s="23" t="s">
        <v>150</v>
      </c>
      <c r="K112" s="8"/>
      <c r="L112" s="11"/>
    </row>
    <row r="113" s="8" customFormat="1" ht="30" customHeight="1" spans="1:12">
      <c r="A113" s="20">
        <f t="shared" si="7"/>
        <v>109</v>
      </c>
      <c r="B113" s="25" t="s">
        <v>16</v>
      </c>
      <c r="C113" s="25" t="s">
        <v>280</v>
      </c>
      <c r="D113" s="25" t="s">
        <v>281</v>
      </c>
      <c r="E113" s="25" t="s">
        <v>36</v>
      </c>
      <c r="F113" s="25" t="s">
        <v>279</v>
      </c>
      <c r="G113" s="25">
        <v>9</v>
      </c>
      <c r="H113" s="20">
        <v>202511</v>
      </c>
      <c r="I113" s="20">
        <v>1589</v>
      </c>
      <c r="J113" s="23" t="s">
        <v>150</v>
      </c>
      <c r="K113" s="8"/>
      <c r="L113" s="11"/>
    </row>
    <row r="114" s="8" customFormat="1" ht="30" customHeight="1" spans="1:12">
      <c r="A114" s="20">
        <f t="shared" si="7"/>
        <v>110</v>
      </c>
      <c r="B114" s="25" t="s">
        <v>16</v>
      </c>
      <c r="C114" s="25" t="s">
        <v>282</v>
      </c>
      <c r="D114" s="25" t="s">
        <v>283</v>
      </c>
      <c r="E114" s="25" t="s">
        <v>36</v>
      </c>
      <c r="F114" s="25" t="s">
        <v>284</v>
      </c>
      <c r="G114" s="25" t="s">
        <v>285</v>
      </c>
      <c r="H114" s="20">
        <v>202511</v>
      </c>
      <c r="I114" s="20">
        <v>1589</v>
      </c>
      <c r="J114" s="23" t="s">
        <v>150</v>
      </c>
      <c r="L114" s="11"/>
    </row>
    <row r="115" s="8" customFormat="1" ht="30" customHeight="1" spans="1:12">
      <c r="A115" s="20">
        <f t="shared" si="7"/>
        <v>111</v>
      </c>
      <c r="B115" s="25" t="s">
        <v>17</v>
      </c>
      <c r="C115" s="23" t="s">
        <v>286</v>
      </c>
      <c r="D115" s="21" t="s">
        <v>287</v>
      </c>
      <c r="E115" s="23" t="s">
        <v>36</v>
      </c>
      <c r="F115" s="25" t="s">
        <v>243</v>
      </c>
      <c r="G115" s="23">
        <v>12</v>
      </c>
      <c r="H115" s="20">
        <v>202511</v>
      </c>
      <c r="I115" s="20">
        <v>1589</v>
      </c>
      <c r="J115" s="23"/>
      <c r="K115" s="8"/>
      <c r="L115" s="11"/>
    </row>
    <row r="116" s="8" customFormat="1" ht="30" customHeight="1" spans="1:12">
      <c r="A116" s="20">
        <f t="shared" si="7"/>
        <v>112</v>
      </c>
      <c r="B116" s="25" t="s">
        <v>17</v>
      </c>
      <c r="C116" s="23" t="s">
        <v>288</v>
      </c>
      <c r="D116" s="21" t="s">
        <v>289</v>
      </c>
      <c r="E116" s="23" t="s">
        <v>36</v>
      </c>
      <c r="F116" s="25" t="s">
        <v>243</v>
      </c>
      <c r="G116" s="23">
        <v>12</v>
      </c>
      <c r="H116" s="20">
        <v>202511</v>
      </c>
      <c r="I116" s="20">
        <v>1589</v>
      </c>
      <c r="J116" s="23"/>
      <c r="K116" s="8"/>
      <c r="L116" s="11"/>
    </row>
    <row r="117" s="8" customFormat="1" ht="30" customHeight="1" spans="1:12">
      <c r="A117" s="20">
        <f t="shared" si="7"/>
        <v>113</v>
      </c>
      <c r="B117" s="25" t="s">
        <v>17</v>
      </c>
      <c r="C117" s="23" t="s">
        <v>290</v>
      </c>
      <c r="D117" s="25" t="s">
        <v>291</v>
      </c>
      <c r="E117" s="23" t="s">
        <v>36</v>
      </c>
      <c r="F117" s="25" t="s">
        <v>292</v>
      </c>
      <c r="G117" s="23">
        <v>9</v>
      </c>
      <c r="H117" s="20">
        <v>202511</v>
      </c>
      <c r="I117" s="20">
        <v>1589</v>
      </c>
      <c r="J117" s="23" t="s">
        <v>293</v>
      </c>
      <c r="K117" s="8"/>
      <c r="L117" s="11"/>
    </row>
    <row r="118" s="8" customFormat="1" ht="30" customHeight="1" spans="1:12">
      <c r="A118" s="20">
        <f t="shared" si="7"/>
        <v>114</v>
      </c>
      <c r="B118" s="25" t="s">
        <v>18</v>
      </c>
      <c r="C118" s="23" t="s">
        <v>294</v>
      </c>
      <c r="D118" s="25" t="s">
        <v>295</v>
      </c>
      <c r="E118" s="23" t="s">
        <v>36</v>
      </c>
      <c r="F118" s="25" t="s">
        <v>42</v>
      </c>
      <c r="G118" s="23">
        <v>12</v>
      </c>
      <c r="H118" s="20">
        <v>202511</v>
      </c>
      <c r="I118" s="20">
        <v>1589</v>
      </c>
      <c r="J118" s="23"/>
      <c r="L118" s="11"/>
    </row>
    <row r="119" s="8" customFormat="1" ht="30" customHeight="1" spans="1:12">
      <c r="A119" s="20">
        <f t="shared" si="7"/>
        <v>115</v>
      </c>
      <c r="B119" s="25" t="s">
        <v>18</v>
      </c>
      <c r="C119" s="23" t="s">
        <v>296</v>
      </c>
      <c r="D119" s="25" t="s">
        <v>297</v>
      </c>
      <c r="E119" s="23" t="s">
        <v>36</v>
      </c>
      <c r="F119" s="25" t="s">
        <v>42</v>
      </c>
      <c r="G119" s="23">
        <v>12</v>
      </c>
      <c r="H119" s="20">
        <v>202511</v>
      </c>
      <c r="I119" s="20">
        <v>1589</v>
      </c>
      <c r="J119" s="23"/>
      <c r="L119" s="11"/>
    </row>
    <row r="120" s="8" customFormat="1" ht="30" customHeight="1" spans="1:12">
      <c r="A120" s="20">
        <f t="shared" si="7"/>
        <v>116</v>
      </c>
      <c r="B120" s="25" t="s">
        <v>18</v>
      </c>
      <c r="C120" s="23" t="s">
        <v>298</v>
      </c>
      <c r="D120" s="25" t="s">
        <v>299</v>
      </c>
      <c r="E120" s="23" t="s">
        <v>36</v>
      </c>
      <c r="F120" s="25" t="s">
        <v>42</v>
      </c>
      <c r="G120" s="23">
        <v>12</v>
      </c>
      <c r="H120" s="20">
        <v>202511</v>
      </c>
      <c r="I120" s="20">
        <v>1589</v>
      </c>
      <c r="J120" s="23"/>
      <c r="L120" s="11"/>
    </row>
    <row r="121" s="8" customFormat="1" ht="30" customHeight="1" spans="1:12">
      <c r="A121" s="20">
        <f t="shared" si="7"/>
        <v>117</v>
      </c>
      <c r="B121" s="25" t="s">
        <v>18</v>
      </c>
      <c r="C121" s="23" t="s">
        <v>300</v>
      </c>
      <c r="D121" s="25" t="s">
        <v>301</v>
      </c>
      <c r="E121" s="23" t="s">
        <v>36</v>
      </c>
      <c r="F121" s="25" t="s">
        <v>42</v>
      </c>
      <c r="G121" s="23">
        <v>12</v>
      </c>
      <c r="H121" s="20">
        <v>202511</v>
      </c>
      <c r="I121" s="20">
        <v>1589</v>
      </c>
      <c r="J121" s="23"/>
      <c r="L121" s="11"/>
    </row>
    <row r="122" s="8" customFormat="1" ht="30" customHeight="1" spans="1:12">
      <c r="A122" s="20">
        <f t="shared" si="7"/>
        <v>118</v>
      </c>
      <c r="B122" s="25" t="s">
        <v>19</v>
      </c>
      <c r="C122" s="25" t="s">
        <v>302</v>
      </c>
      <c r="D122" s="25" t="s">
        <v>303</v>
      </c>
      <c r="E122" s="23" t="s">
        <v>36</v>
      </c>
      <c r="F122" s="25" t="s">
        <v>124</v>
      </c>
      <c r="G122" s="23">
        <v>12</v>
      </c>
      <c r="H122" s="20" t="s">
        <v>89</v>
      </c>
      <c r="I122" s="20">
        <f t="shared" ref="I118:I136" si="8">1589*3</f>
        <v>4767</v>
      </c>
      <c r="J122" s="23" t="s">
        <v>90</v>
      </c>
      <c r="L122" s="11"/>
    </row>
    <row r="123" s="8" customFormat="1" ht="30" customHeight="1" spans="1:12">
      <c r="A123" s="20">
        <f t="shared" si="7"/>
        <v>119</v>
      </c>
      <c r="B123" s="25" t="s">
        <v>19</v>
      </c>
      <c r="C123" s="25" t="s">
        <v>304</v>
      </c>
      <c r="D123" s="25" t="s">
        <v>305</v>
      </c>
      <c r="E123" s="23" t="s">
        <v>36</v>
      </c>
      <c r="F123" s="25" t="s">
        <v>124</v>
      </c>
      <c r="G123" s="23">
        <v>12</v>
      </c>
      <c r="H123" s="20" t="s">
        <v>89</v>
      </c>
      <c r="I123" s="20">
        <f t="shared" si="8"/>
        <v>4767</v>
      </c>
      <c r="J123" s="23" t="s">
        <v>90</v>
      </c>
      <c r="L123" s="11"/>
    </row>
    <row r="124" s="8" customFormat="1" ht="30" customHeight="1" spans="1:12">
      <c r="A124" s="20">
        <f t="shared" si="7"/>
        <v>120</v>
      </c>
      <c r="B124" s="25" t="s">
        <v>19</v>
      </c>
      <c r="C124" s="25" t="s">
        <v>306</v>
      </c>
      <c r="D124" s="25" t="s">
        <v>307</v>
      </c>
      <c r="E124" s="23" t="s">
        <v>36</v>
      </c>
      <c r="F124" s="25" t="s">
        <v>124</v>
      </c>
      <c r="G124" s="23">
        <v>12</v>
      </c>
      <c r="H124" s="20" t="s">
        <v>89</v>
      </c>
      <c r="I124" s="20">
        <f t="shared" si="8"/>
        <v>4767</v>
      </c>
      <c r="J124" s="23" t="s">
        <v>90</v>
      </c>
      <c r="L124" s="11"/>
    </row>
    <row r="125" s="8" customFormat="1" ht="30" customHeight="1" spans="1:12">
      <c r="A125" s="20">
        <f t="shared" si="7"/>
        <v>121</v>
      </c>
      <c r="B125" s="25" t="s">
        <v>19</v>
      </c>
      <c r="C125" s="25" t="s">
        <v>308</v>
      </c>
      <c r="D125" s="25" t="s">
        <v>309</v>
      </c>
      <c r="E125" s="23" t="s">
        <v>36</v>
      </c>
      <c r="F125" s="25" t="s">
        <v>124</v>
      </c>
      <c r="G125" s="23">
        <v>12</v>
      </c>
      <c r="H125" s="20" t="s">
        <v>89</v>
      </c>
      <c r="I125" s="20">
        <f t="shared" si="8"/>
        <v>4767</v>
      </c>
      <c r="J125" s="23" t="s">
        <v>90</v>
      </c>
      <c r="L125" s="11"/>
    </row>
    <row r="126" s="8" customFormat="1" ht="30" customHeight="1" spans="1:12">
      <c r="A126" s="20">
        <f t="shared" si="7"/>
        <v>122</v>
      </c>
      <c r="B126" s="25" t="s">
        <v>19</v>
      </c>
      <c r="C126" s="25" t="s">
        <v>310</v>
      </c>
      <c r="D126" s="25" t="s">
        <v>311</v>
      </c>
      <c r="E126" s="23" t="s">
        <v>36</v>
      </c>
      <c r="F126" s="25" t="s">
        <v>124</v>
      </c>
      <c r="G126" s="23">
        <v>12</v>
      </c>
      <c r="H126" s="20" t="s">
        <v>89</v>
      </c>
      <c r="I126" s="20">
        <f t="shared" si="8"/>
        <v>4767</v>
      </c>
      <c r="J126" s="23" t="s">
        <v>90</v>
      </c>
      <c r="L126" s="11"/>
    </row>
    <row r="127" s="8" customFormat="1" ht="30" customHeight="1" spans="1:12">
      <c r="A127" s="20">
        <f t="shared" si="7"/>
        <v>123</v>
      </c>
      <c r="B127" s="25" t="s">
        <v>19</v>
      </c>
      <c r="C127" s="25" t="s">
        <v>312</v>
      </c>
      <c r="D127" s="25" t="s">
        <v>313</v>
      </c>
      <c r="E127" s="23" t="s">
        <v>93</v>
      </c>
      <c r="F127" s="25" t="s">
        <v>124</v>
      </c>
      <c r="G127" s="23">
        <v>12</v>
      </c>
      <c r="H127" s="20" t="s">
        <v>89</v>
      </c>
      <c r="I127" s="20">
        <f t="shared" si="8"/>
        <v>4767</v>
      </c>
      <c r="J127" s="23" t="s">
        <v>90</v>
      </c>
      <c r="L127" s="11"/>
    </row>
    <row r="128" s="8" customFormat="1" ht="30" customHeight="1" spans="1:12">
      <c r="A128" s="20">
        <f t="shared" ref="A128:A142" si="9">ROW()-4</f>
        <v>124</v>
      </c>
      <c r="B128" s="25" t="s">
        <v>19</v>
      </c>
      <c r="C128" s="25" t="s">
        <v>314</v>
      </c>
      <c r="D128" s="25" t="s">
        <v>315</v>
      </c>
      <c r="E128" s="23" t="s">
        <v>93</v>
      </c>
      <c r="F128" s="25" t="s">
        <v>124</v>
      </c>
      <c r="G128" s="23">
        <v>12</v>
      </c>
      <c r="H128" s="20" t="s">
        <v>89</v>
      </c>
      <c r="I128" s="20">
        <f t="shared" si="8"/>
        <v>4767</v>
      </c>
      <c r="J128" s="23" t="s">
        <v>90</v>
      </c>
      <c r="L128" s="11"/>
    </row>
    <row r="129" s="8" customFormat="1" ht="30" customHeight="1" spans="1:12">
      <c r="A129" s="20">
        <f t="shared" si="9"/>
        <v>125</v>
      </c>
      <c r="B129" s="25" t="s">
        <v>19</v>
      </c>
      <c r="C129" s="25" t="s">
        <v>316</v>
      </c>
      <c r="D129" s="25" t="s">
        <v>317</v>
      </c>
      <c r="E129" s="23" t="s">
        <v>93</v>
      </c>
      <c r="F129" s="25" t="s">
        <v>124</v>
      </c>
      <c r="G129" s="23">
        <v>12</v>
      </c>
      <c r="H129" s="20" t="s">
        <v>89</v>
      </c>
      <c r="I129" s="20">
        <f t="shared" si="8"/>
        <v>4767</v>
      </c>
      <c r="J129" s="23" t="s">
        <v>90</v>
      </c>
      <c r="L129" s="11"/>
    </row>
    <row r="130" s="8" customFormat="1" ht="30" customHeight="1" spans="1:12">
      <c r="A130" s="20">
        <f t="shared" si="9"/>
        <v>126</v>
      </c>
      <c r="B130" s="25" t="s">
        <v>19</v>
      </c>
      <c r="C130" s="25" t="s">
        <v>318</v>
      </c>
      <c r="D130" s="25" t="s">
        <v>319</v>
      </c>
      <c r="E130" s="23" t="s">
        <v>36</v>
      </c>
      <c r="F130" s="25" t="s">
        <v>124</v>
      </c>
      <c r="G130" s="23">
        <v>12</v>
      </c>
      <c r="H130" s="20" t="s">
        <v>89</v>
      </c>
      <c r="I130" s="20">
        <f t="shared" si="8"/>
        <v>4767</v>
      </c>
      <c r="J130" s="23" t="s">
        <v>90</v>
      </c>
      <c r="L130" s="11"/>
    </row>
    <row r="131" s="8" customFormat="1" ht="30" customHeight="1" spans="1:12">
      <c r="A131" s="20">
        <f t="shared" si="9"/>
        <v>127</v>
      </c>
      <c r="B131" s="25" t="s">
        <v>20</v>
      </c>
      <c r="C131" s="25" t="s">
        <v>320</v>
      </c>
      <c r="D131" s="25" t="s">
        <v>321</v>
      </c>
      <c r="E131" s="23" t="s">
        <v>36</v>
      </c>
      <c r="F131" s="25" t="s">
        <v>211</v>
      </c>
      <c r="G131" s="23">
        <v>12</v>
      </c>
      <c r="H131" s="20" t="s">
        <v>89</v>
      </c>
      <c r="I131" s="20">
        <f t="shared" si="8"/>
        <v>4767</v>
      </c>
      <c r="J131" s="23" t="s">
        <v>90</v>
      </c>
      <c r="L131" s="11"/>
    </row>
    <row r="132" s="8" customFormat="1" ht="30" customHeight="1" spans="1:12">
      <c r="A132" s="20">
        <f t="shared" si="9"/>
        <v>128</v>
      </c>
      <c r="B132" s="25" t="s">
        <v>20</v>
      </c>
      <c r="C132" s="25" t="s">
        <v>322</v>
      </c>
      <c r="D132" s="25" t="s">
        <v>323</v>
      </c>
      <c r="E132" s="23" t="s">
        <v>36</v>
      </c>
      <c r="F132" s="25" t="s">
        <v>211</v>
      </c>
      <c r="G132" s="23">
        <v>12</v>
      </c>
      <c r="H132" s="20" t="s">
        <v>89</v>
      </c>
      <c r="I132" s="20">
        <f t="shared" si="8"/>
        <v>4767</v>
      </c>
      <c r="J132" s="23" t="s">
        <v>90</v>
      </c>
      <c r="L132" s="11"/>
    </row>
    <row r="133" s="8" customFormat="1" ht="30" customHeight="1" spans="1:12">
      <c r="A133" s="20">
        <f t="shared" si="9"/>
        <v>129</v>
      </c>
      <c r="B133" s="25" t="s">
        <v>20</v>
      </c>
      <c r="C133" s="25" t="s">
        <v>324</v>
      </c>
      <c r="D133" s="25" t="s">
        <v>325</v>
      </c>
      <c r="E133" s="23" t="s">
        <v>36</v>
      </c>
      <c r="F133" s="25" t="s">
        <v>211</v>
      </c>
      <c r="G133" s="23">
        <v>12</v>
      </c>
      <c r="H133" s="20" t="s">
        <v>89</v>
      </c>
      <c r="I133" s="20">
        <f t="shared" si="8"/>
        <v>4767</v>
      </c>
      <c r="J133" s="23" t="s">
        <v>90</v>
      </c>
      <c r="L133" s="11"/>
    </row>
    <row r="134" s="8" customFormat="1" ht="30" customHeight="1" spans="1:12">
      <c r="A134" s="20">
        <f t="shared" si="9"/>
        <v>130</v>
      </c>
      <c r="B134" s="25" t="s">
        <v>21</v>
      </c>
      <c r="C134" s="25" t="s">
        <v>326</v>
      </c>
      <c r="D134" s="25" t="s">
        <v>327</v>
      </c>
      <c r="E134" s="23" t="s">
        <v>36</v>
      </c>
      <c r="F134" s="25" t="s">
        <v>124</v>
      </c>
      <c r="G134" s="23">
        <v>12</v>
      </c>
      <c r="H134" s="20" t="s">
        <v>89</v>
      </c>
      <c r="I134" s="20">
        <f t="shared" si="8"/>
        <v>4767</v>
      </c>
      <c r="J134" s="23" t="s">
        <v>90</v>
      </c>
      <c r="L134" s="11"/>
    </row>
    <row r="135" s="8" customFormat="1" ht="30" customHeight="1" spans="1:12">
      <c r="A135" s="20">
        <f t="shared" si="9"/>
        <v>131</v>
      </c>
      <c r="B135" s="25" t="s">
        <v>21</v>
      </c>
      <c r="C135" s="25" t="s">
        <v>328</v>
      </c>
      <c r="D135" s="25" t="s">
        <v>329</v>
      </c>
      <c r="E135" s="23" t="s">
        <v>36</v>
      </c>
      <c r="F135" s="25" t="s">
        <v>124</v>
      </c>
      <c r="G135" s="23">
        <v>12</v>
      </c>
      <c r="H135" s="20" t="s">
        <v>89</v>
      </c>
      <c r="I135" s="20">
        <f t="shared" si="8"/>
        <v>4767</v>
      </c>
      <c r="J135" s="23" t="s">
        <v>90</v>
      </c>
      <c r="L135" s="11"/>
    </row>
    <row r="136" s="8" customFormat="1" ht="30" customHeight="1" spans="1:12">
      <c r="A136" s="20">
        <f t="shared" si="9"/>
        <v>132</v>
      </c>
      <c r="B136" s="25" t="s">
        <v>22</v>
      </c>
      <c r="C136" s="23" t="s">
        <v>330</v>
      </c>
      <c r="D136" s="25" t="s">
        <v>331</v>
      </c>
      <c r="E136" s="25" t="s">
        <v>36</v>
      </c>
      <c r="F136" s="25" t="s">
        <v>42</v>
      </c>
      <c r="G136" s="23">
        <v>12</v>
      </c>
      <c r="H136" s="20">
        <v>202511</v>
      </c>
      <c r="I136" s="20">
        <v>1589</v>
      </c>
      <c r="J136" s="23"/>
      <c r="L136" s="11"/>
    </row>
    <row r="137" s="8" customFormat="1" ht="30" customHeight="1" spans="1:12">
      <c r="A137" s="20">
        <f t="shared" si="9"/>
        <v>133</v>
      </c>
      <c r="B137" s="25" t="s">
        <v>22</v>
      </c>
      <c r="C137" s="25" t="s">
        <v>332</v>
      </c>
      <c r="D137" s="25" t="s">
        <v>333</v>
      </c>
      <c r="E137" s="23" t="s">
        <v>36</v>
      </c>
      <c r="F137" s="25" t="s">
        <v>124</v>
      </c>
      <c r="G137" s="23">
        <v>12</v>
      </c>
      <c r="H137" s="20" t="s">
        <v>89</v>
      </c>
      <c r="I137" s="20">
        <f>1589*3</f>
        <v>4767</v>
      </c>
      <c r="J137" s="23" t="s">
        <v>90</v>
      </c>
      <c r="L137" s="11"/>
    </row>
    <row r="138" s="8" customFormat="1" ht="30" customHeight="1" spans="1:12">
      <c r="A138" s="20">
        <f t="shared" si="9"/>
        <v>134</v>
      </c>
      <c r="B138" s="22" t="s">
        <v>23</v>
      </c>
      <c r="C138" s="22" t="s">
        <v>334</v>
      </c>
      <c r="D138" s="22" t="s">
        <v>335</v>
      </c>
      <c r="E138" s="22" t="s">
        <v>36</v>
      </c>
      <c r="F138" s="22" t="s">
        <v>159</v>
      </c>
      <c r="G138" s="23">
        <v>12</v>
      </c>
      <c r="H138" s="20">
        <v>202511</v>
      </c>
      <c r="I138" s="20">
        <v>1589</v>
      </c>
      <c r="J138" s="23"/>
      <c r="K138" s="8"/>
      <c r="L138" s="11"/>
    </row>
    <row r="139" s="8" customFormat="1" ht="30" customHeight="1" spans="1:12">
      <c r="A139" s="20">
        <f t="shared" si="9"/>
        <v>135</v>
      </c>
      <c r="B139" s="22" t="s">
        <v>23</v>
      </c>
      <c r="C139" s="22" t="s">
        <v>336</v>
      </c>
      <c r="D139" s="22" t="s">
        <v>337</v>
      </c>
      <c r="E139" s="22" t="s">
        <v>36</v>
      </c>
      <c r="F139" s="22" t="s">
        <v>37</v>
      </c>
      <c r="G139" s="23">
        <v>12</v>
      </c>
      <c r="H139" s="20">
        <v>202511</v>
      </c>
      <c r="I139" s="20">
        <v>1589</v>
      </c>
      <c r="J139" s="23"/>
      <c r="K139" s="8"/>
      <c r="L139" s="11"/>
    </row>
    <row r="140" s="9" customFormat="1" ht="30" customHeight="1" spans="1:12">
      <c r="A140" s="20">
        <f t="shared" si="9"/>
        <v>136</v>
      </c>
      <c r="B140" s="22" t="s">
        <v>23</v>
      </c>
      <c r="C140" s="25" t="s">
        <v>338</v>
      </c>
      <c r="D140" s="25" t="s">
        <v>339</v>
      </c>
      <c r="E140" s="22" t="s">
        <v>36</v>
      </c>
      <c r="F140" s="25" t="s">
        <v>340</v>
      </c>
      <c r="G140" s="30">
        <v>12</v>
      </c>
      <c r="H140" s="20">
        <v>202511</v>
      </c>
      <c r="I140" s="20">
        <v>1589</v>
      </c>
      <c r="J140" s="23"/>
      <c r="K140" s="9"/>
      <c r="L140" s="11"/>
    </row>
    <row r="141" s="9" customFormat="1" ht="36" customHeight="1" spans="1:12">
      <c r="A141" s="32"/>
      <c r="B141" s="33" t="s">
        <v>341</v>
      </c>
      <c r="C141" s="34"/>
      <c r="D141" s="34"/>
      <c r="E141" s="35"/>
      <c r="F141" s="35"/>
      <c r="G141" s="35"/>
      <c r="H141" s="35"/>
      <c r="I141" s="33">
        <f>SUM(I5:I140)</f>
        <v>362292</v>
      </c>
      <c r="J141" s="36"/>
      <c r="L141" s="11"/>
    </row>
  </sheetData>
  <autoFilter xmlns:etc="http://www.wps.cn/officeDocument/2017/etCustomData" ref="A4:J141" etc:filterBottomFollowUsedRange="0">
    <extLst/>
  </autoFilter>
  <mergeCells count="3">
    <mergeCell ref="A1:B1"/>
    <mergeCell ref="A2:J2"/>
    <mergeCell ref="A3:J3"/>
  </mergeCells>
  <printOptions horizontalCentered="1"/>
  <pageMargins left="0.354166666666667" right="0.275" top="0.511805555555556" bottom="0.550694444444444" header="0.393055555555556" footer="0.27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亚亚亚亚亚希  </cp:lastModifiedBy>
  <dcterms:created xsi:type="dcterms:W3CDTF">2025-04-01T03:12:00Z</dcterms:created>
  <dcterms:modified xsi:type="dcterms:W3CDTF">2026-01-06T01:14:04Z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4F6F7408F8B249E48B4E0036A9F5D5EC_13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