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1790" activeTab="2"/>
  </bookViews>
  <sheets>
    <sheet name="培训合格人员情况统计表" sheetId="1" r:id="rId1"/>
    <sheet name="培训合格人员资金核算表" sheetId="2" r:id="rId2"/>
    <sheet name="培训合格人员申报培训补贴资金花名册" sheetId="3" r:id="rId3"/>
  </sheets>
  <definedNames>
    <definedName name="_xlnm._FilterDatabase" localSheetId="0" hidden="1">培训合格人员情况统计表!$A$1:$Q$27</definedName>
    <definedName name="_xlnm.Print_Titles" localSheetId="0">培训合格人员情况统计表!$1:$3</definedName>
  </definedNames>
  <calcPr calcId="144525"/>
</workbook>
</file>

<file path=xl/sharedStrings.xml><?xml version="1.0" encoding="utf-8"?>
<sst xmlns="http://schemas.openxmlformats.org/spreadsheetml/2006/main" count="490" uniqueCount="135">
  <si>
    <t>02319培训合格人员情况统计表</t>
  </si>
  <si>
    <t xml:space="preserve">   填报单位（公章）： 包头市惠泽职业培训学校                                                                                                          课时单位：分、秒</t>
  </si>
  <si>
    <t>序号</t>
  </si>
  <si>
    <t>姓名</t>
  </si>
  <si>
    <t>手机号</t>
  </si>
  <si>
    <t>身份证号</t>
  </si>
  <si>
    <t>性别</t>
  </si>
  <si>
    <t>民族</t>
  </si>
  <si>
    <t>报名时间</t>
  </si>
  <si>
    <t>培训时间</t>
  </si>
  <si>
    <t>人员类别</t>
  </si>
  <si>
    <t>出生日期</t>
  </si>
  <si>
    <t>年龄</t>
  </si>
  <si>
    <t>文化程度</t>
  </si>
  <si>
    <t>培训机构名称</t>
  </si>
  <si>
    <t>累计理论课时</t>
  </si>
  <si>
    <t>累计实操课时</t>
  </si>
  <si>
    <t>累计培训课时</t>
  </si>
  <si>
    <t>备注</t>
  </si>
  <si>
    <t>董树荷</t>
  </si>
  <si>
    <t>15848268025</t>
  </si>
  <si>
    <t>152625198305094564</t>
  </si>
  <si>
    <t>女</t>
  </si>
  <si>
    <t>汉</t>
  </si>
  <si>
    <t>2025/11/25-12/1</t>
  </si>
  <si>
    <t>城镇登记失业人员</t>
  </si>
  <si>
    <t>初中</t>
  </si>
  <si>
    <t>包头市惠泽职业培训学校</t>
  </si>
  <si>
    <t>990分钟</t>
  </si>
  <si>
    <t>1530分钟</t>
  </si>
  <si>
    <t>2520分钟</t>
  </si>
  <si>
    <t>解军连</t>
  </si>
  <si>
    <t>15947022954</t>
  </si>
  <si>
    <t>150426198506022165</t>
  </si>
  <si>
    <t>谢淑梅</t>
  </si>
  <si>
    <t>15847691611</t>
  </si>
  <si>
    <t>152632198408123608</t>
  </si>
  <si>
    <t>高中</t>
  </si>
  <si>
    <t>吕文丽</t>
  </si>
  <si>
    <t>15848819783</t>
  </si>
  <si>
    <t>152529198509170020</t>
  </si>
  <si>
    <t>职业高中</t>
  </si>
  <si>
    <t>石彩凤</t>
  </si>
  <si>
    <t>13354860126</t>
  </si>
  <si>
    <t>152631198204152726</t>
  </si>
  <si>
    <t>王利霞</t>
  </si>
  <si>
    <t>13644722695</t>
  </si>
  <si>
    <t>152629198012125107</t>
  </si>
  <si>
    <t>兰宇光</t>
  </si>
  <si>
    <t>15354869953</t>
  </si>
  <si>
    <t>150121198211241629</t>
  </si>
  <si>
    <t>赵旭</t>
  </si>
  <si>
    <t>13015243579</t>
  </si>
  <si>
    <t>15020419731012211X</t>
  </si>
  <si>
    <t>男</t>
  </si>
  <si>
    <t>王迎春</t>
  </si>
  <si>
    <t>17629382937</t>
  </si>
  <si>
    <t>152631197710101521</t>
  </si>
  <si>
    <t>农村转移就业劳动者</t>
  </si>
  <si>
    <t>于宝贯</t>
  </si>
  <si>
    <t>13847222851</t>
  </si>
  <si>
    <t>150204196910161812</t>
  </si>
  <si>
    <t>满</t>
  </si>
  <si>
    <t>侯艳辉</t>
  </si>
  <si>
    <t>13674777477</t>
  </si>
  <si>
    <t>150423198012160024</t>
  </si>
  <si>
    <t>胡永忠</t>
  </si>
  <si>
    <t>15661602262</t>
  </si>
  <si>
    <t>150204197111031813</t>
  </si>
  <si>
    <t>小学</t>
  </si>
  <si>
    <t>张鼎柱</t>
  </si>
  <si>
    <t>13847226422</t>
  </si>
  <si>
    <t>150204197510092111</t>
  </si>
  <si>
    <t>孔美玲</t>
  </si>
  <si>
    <t>15047765002</t>
  </si>
  <si>
    <t>150104198108083021</t>
  </si>
  <si>
    <t>冯霞</t>
  </si>
  <si>
    <t>13243123560</t>
  </si>
  <si>
    <t>152632198408194203</t>
  </si>
  <si>
    <t>杨芳芳</t>
  </si>
  <si>
    <t>13654875397</t>
  </si>
  <si>
    <t>150221198510093828</t>
  </si>
  <si>
    <t>刘瑞军</t>
  </si>
  <si>
    <t>13674736829</t>
  </si>
  <si>
    <t>152632197206210012</t>
  </si>
  <si>
    <t>李林凤</t>
  </si>
  <si>
    <t>15649665899</t>
  </si>
  <si>
    <t>152624198510271287</t>
  </si>
  <si>
    <t>杜宪云</t>
  </si>
  <si>
    <t>15661342486</t>
  </si>
  <si>
    <t>412727198211266267</t>
  </si>
  <si>
    <t>吴艳</t>
  </si>
  <si>
    <t>15598325493</t>
  </si>
  <si>
    <t>150204198309021842</t>
  </si>
  <si>
    <t>石月琴</t>
  </si>
  <si>
    <t>15149307258</t>
  </si>
  <si>
    <t>150221197906200322</t>
  </si>
  <si>
    <t>中等专科</t>
  </si>
  <si>
    <t>刘燕坤</t>
  </si>
  <si>
    <t>15547259758</t>
  </si>
  <si>
    <t>372929198506277220</t>
  </si>
  <si>
    <t>赵文珍</t>
  </si>
  <si>
    <t>13848627328</t>
  </si>
  <si>
    <t>130302198404200469</t>
  </si>
  <si>
    <t>蒙古</t>
  </si>
  <si>
    <t xml:space="preserve">         填报人：                            法人：                            审核人：                            科室负责人：                                         日期：                         </t>
  </si>
  <si>
    <t>培训合格人员资金核算表</t>
  </si>
  <si>
    <t>机构名称：包头市惠泽职业培训学校    综柜编号：           培训班ID号：02319    培训工种：保洁员L    培训合格人数（人）：23    起止时间：2025.11.25-2025.12.1</t>
  </si>
  <si>
    <t>理论课缺勤课时
（6元/每课时）</t>
  </si>
  <si>
    <t>实操课缺勤课时
（4.8元/每课时）</t>
  </si>
  <si>
    <t>补贴金额</t>
  </si>
  <si>
    <t>实际发放补贴金额</t>
  </si>
  <si>
    <t>职业技能（创业）培训合格人员申报培训补贴资金花名册</t>
  </si>
  <si>
    <t xml:space="preserve"> </t>
  </si>
  <si>
    <t>填报日期：2025.12.22</t>
  </si>
  <si>
    <t>培训机构名称
（公章）</t>
  </si>
  <si>
    <t>培训班
ID号</t>
  </si>
  <si>
    <t>02319</t>
  </si>
  <si>
    <t>培训类别</t>
  </si>
  <si>
    <t>C类</t>
  </si>
  <si>
    <t>培训总课时（个）</t>
  </si>
  <si>
    <t>培训合格人数（人）</t>
  </si>
  <si>
    <t>序
号</t>
  </si>
  <si>
    <t>姓  名</t>
  </si>
  <si>
    <t>身份证号码</t>
  </si>
  <si>
    <t>身份证号码（加密）</t>
  </si>
  <si>
    <t>培训对象</t>
  </si>
  <si>
    <t>专业
（工种）</t>
  </si>
  <si>
    <t>培训日期</t>
  </si>
  <si>
    <t>就业失业证号</t>
  </si>
  <si>
    <t>培训补贴
金额（元）</t>
  </si>
  <si>
    <t>生活费
补贴（元）</t>
  </si>
  <si>
    <t>保洁员L</t>
  </si>
  <si>
    <t>2025.11.25-2025.12.1</t>
  </si>
  <si>
    <t>合计补贴金额</t>
  </si>
</sst>
</file>

<file path=xl/styles.xml><?xml version="1.0" encoding="utf-8"?>
<styleSheet xmlns="http://schemas.openxmlformats.org/spreadsheetml/2006/main">
  <numFmts count="6">
    <numFmt numFmtId="176" formatCode="#"/>
    <numFmt numFmtId="177" formatCode="yyyy/m/d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name val="Times New Roman"/>
      <charset val="0"/>
    </font>
    <font>
      <sz val="10"/>
      <color theme="1"/>
      <name val="宋体"/>
      <charset val="134"/>
      <scheme val="minor"/>
    </font>
    <font>
      <sz val="26"/>
      <name val="宋体"/>
      <charset val="134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30" borderId="20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1" fillId="17" borderId="18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1" borderId="21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1" borderId="18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5" fillId="2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2" borderId="4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NumberFormat="1" applyFont="1" applyFill="1">
      <alignment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0" fillId="2" borderId="3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/>
    </xf>
    <xf numFmtId="0" fontId="9" fillId="0" borderId="10" xfId="0" applyFont="1" applyFill="1" applyBorder="1" applyAlignment="1">
      <alignment horizontal="left"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177" fontId="10" fillId="2" borderId="12" xfId="0" applyNumberFormat="1" applyFont="1" applyFill="1" applyBorder="1" applyAlignment="1">
      <alignment horizontal="center" vertical="center"/>
    </xf>
    <xf numFmtId="176" fontId="10" fillId="2" borderId="4" xfId="0" applyNumberFormat="1" applyFont="1" applyFill="1" applyBorder="1" applyAlignment="1">
      <alignment horizontal="center" vertical="center"/>
    </xf>
    <xf numFmtId="177" fontId="10" fillId="2" borderId="3" xfId="0" applyNumberFormat="1" applyFont="1" applyFill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7"/>
  <sheetViews>
    <sheetView zoomScale="152" zoomScaleNormal="152" topLeftCell="H3" workbookViewId="0">
      <selection activeCell="K8" sqref="K8"/>
    </sheetView>
  </sheetViews>
  <sheetFormatPr defaultColWidth="9" defaultRowHeight="14.25"/>
  <cols>
    <col min="1" max="1" width="4.09166666666667" style="43" customWidth="1"/>
    <col min="2" max="2" width="8" style="43" customWidth="1"/>
    <col min="3" max="3" width="13.25" style="43" customWidth="1"/>
    <col min="4" max="4" width="18.5" style="43" customWidth="1"/>
    <col min="5" max="5" width="4.725" style="43" customWidth="1"/>
    <col min="6" max="6" width="5" style="43" customWidth="1"/>
    <col min="7" max="7" width="9.90833333333333" style="43" customWidth="1"/>
    <col min="8" max="8" width="18.2666666666667" style="43" customWidth="1"/>
    <col min="9" max="9" width="16.625" style="43" customWidth="1"/>
    <col min="10" max="10" width="10.0916666666667" style="43" customWidth="1"/>
    <col min="11" max="11" width="5.09166666666667" style="43" customWidth="1"/>
    <col min="12" max="12" width="9.09166666666667" style="43" customWidth="1"/>
    <col min="13" max="13" width="20" style="43" customWidth="1"/>
    <col min="14" max="15" width="12.6333333333333" style="43" customWidth="1"/>
    <col min="16" max="16" width="13.2666666666667" style="44" customWidth="1"/>
    <col min="17" max="17" width="9.81666666666667" style="43" hidden="1" customWidth="1"/>
    <col min="18" max="16384" width="9" style="43"/>
  </cols>
  <sheetData>
    <row r="1" ht="51" customHeight="1" spans="1:17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56"/>
      <c r="Q1" s="45"/>
    </row>
    <row r="2" ht="22" customHeight="1" spans="1:17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57"/>
      <c r="Q2" s="46"/>
    </row>
    <row r="3" s="41" customFormat="1" ht="24" customHeight="1" spans="1:17">
      <c r="A3" s="19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19" t="s">
        <v>11</v>
      </c>
      <c r="K3" s="19" t="s">
        <v>12</v>
      </c>
      <c r="L3" s="19" t="s">
        <v>13</v>
      </c>
      <c r="M3" s="19" t="s">
        <v>14</v>
      </c>
      <c r="N3" s="19" t="s">
        <v>15</v>
      </c>
      <c r="O3" s="19" t="s">
        <v>16</v>
      </c>
      <c r="P3" s="58" t="s">
        <v>17</v>
      </c>
      <c r="Q3" s="61" t="s">
        <v>18</v>
      </c>
    </row>
    <row r="4" s="42" customFormat="1" ht="23" customHeight="1" spans="1:17">
      <c r="A4" s="36">
        <v>1</v>
      </c>
      <c r="B4" s="47" t="s">
        <v>19</v>
      </c>
      <c r="C4" s="47" t="s">
        <v>20</v>
      </c>
      <c r="D4" s="47" t="s">
        <v>21</v>
      </c>
      <c r="E4" s="50" t="s">
        <v>22</v>
      </c>
      <c r="F4" s="51" t="s">
        <v>23</v>
      </c>
      <c r="G4" s="52">
        <v>45979</v>
      </c>
      <c r="H4" s="36" t="s">
        <v>24</v>
      </c>
      <c r="I4" s="47" t="s">
        <v>25</v>
      </c>
      <c r="J4" s="54">
        <f>DATE(MID(D4,7,VLOOKUP(LEN(D4),{15,2;18,4},2,0)),MID(D4,VLOOKUP(LEN(D4),{15,9;18,11},2,0),2),MID(D4,VLOOKUP(LEN(D4),{15,11;18,13},2,0),2))</f>
        <v>30445</v>
      </c>
      <c r="K4" s="55">
        <f ca="1" t="array" ref="K4">_xlfn.IFS(LEN(D4)=15,DATEDIF(TEXT("19"&amp;MID(D4,7,6),"0-00-00"),TODAY(),"y"),LEN(D4)=18,DATEDIF(TEXT(MID(D4,7,8),"0-00-00"),TODAY(),"y"),TRUE,"身份证错误")</f>
        <v>42</v>
      </c>
      <c r="L4" s="47" t="s">
        <v>26</v>
      </c>
      <c r="M4" s="36" t="s">
        <v>27</v>
      </c>
      <c r="N4" s="36" t="s">
        <v>28</v>
      </c>
      <c r="O4" s="36" t="s">
        <v>29</v>
      </c>
      <c r="P4" s="59" t="s">
        <v>30</v>
      </c>
      <c r="Q4" s="62"/>
    </row>
    <row r="5" s="42" customFormat="1" ht="23" customHeight="1" spans="1:17">
      <c r="A5" s="36">
        <v>2</v>
      </c>
      <c r="B5" s="47" t="s">
        <v>31</v>
      </c>
      <c r="C5" s="47" t="s">
        <v>32</v>
      </c>
      <c r="D5" s="47" t="s">
        <v>33</v>
      </c>
      <c r="E5" s="53" t="s">
        <v>22</v>
      </c>
      <c r="F5" s="51" t="s">
        <v>23</v>
      </c>
      <c r="G5" s="52">
        <v>45979</v>
      </c>
      <c r="H5" s="36" t="s">
        <v>24</v>
      </c>
      <c r="I5" s="47" t="s">
        <v>25</v>
      </c>
      <c r="J5" s="54">
        <f>DATE(MID(D5,7,VLOOKUP(LEN(D5),{15,2;18,4},2,0)),MID(D5,VLOOKUP(LEN(D5),{15,9;18,11},2,0),2),MID(D5,VLOOKUP(LEN(D5),{15,11;18,13},2,0),2))</f>
        <v>31200</v>
      </c>
      <c r="K5" s="55">
        <f ca="1" t="array" ref="K5">_xlfn.IFS(LEN(D5)=15,DATEDIF(TEXT("19"&amp;MID(D5,7,6),"0-00-00"),TODAY(),"y"),LEN(D5)=18,DATEDIF(TEXT(MID(D5,7,8),"0-00-00"),TODAY(),"y"),TRUE,"身份证错误")</f>
        <v>40</v>
      </c>
      <c r="L5" s="47" t="s">
        <v>26</v>
      </c>
      <c r="M5" s="36" t="s">
        <v>27</v>
      </c>
      <c r="N5" s="36" t="s">
        <v>28</v>
      </c>
      <c r="O5" s="36" t="s">
        <v>29</v>
      </c>
      <c r="P5" s="59" t="s">
        <v>30</v>
      </c>
      <c r="Q5" s="62"/>
    </row>
    <row r="6" s="42" customFormat="1" ht="23" customHeight="1" spans="1:17">
      <c r="A6" s="36">
        <v>3</v>
      </c>
      <c r="B6" s="47" t="s">
        <v>34</v>
      </c>
      <c r="C6" s="47" t="s">
        <v>35</v>
      </c>
      <c r="D6" s="47" t="s">
        <v>36</v>
      </c>
      <c r="E6" s="53" t="s">
        <v>22</v>
      </c>
      <c r="F6" s="51" t="s">
        <v>23</v>
      </c>
      <c r="G6" s="52">
        <v>45979</v>
      </c>
      <c r="H6" s="36" t="s">
        <v>24</v>
      </c>
      <c r="I6" s="47" t="s">
        <v>25</v>
      </c>
      <c r="J6" s="54">
        <f>DATE(MID(D6,7,VLOOKUP(LEN(D6),{15,2;18,4},2,0)),MID(D6,VLOOKUP(LEN(D6),{15,9;18,11},2,0),2),MID(D6,VLOOKUP(LEN(D6),{15,11;18,13},2,0),2))</f>
        <v>30906</v>
      </c>
      <c r="K6" s="55">
        <f ca="1" t="array" ref="K6">_xlfn.IFS(LEN(D6)=15,DATEDIF(TEXT("19"&amp;MID(D6,7,6),"0-00-00"),TODAY(),"y"),LEN(D6)=18,DATEDIF(TEXT(MID(D6,7,8),"0-00-00"),TODAY(),"y"),TRUE,"身份证错误")</f>
        <v>41</v>
      </c>
      <c r="L6" s="47" t="s">
        <v>37</v>
      </c>
      <c r="M6" s="36" t="s">
        <v>27</v>
      </c>
      <c r="N6" s="36" t="s">
        <v>28</v>
      </c>
      <c r="O6" s="36" t="s">
        <v>29</v>
      </c>
      <c r="P6" s="59" t="s">
        <v>30</v>
      </c>
      <c r="Q6" s="62"/>
    </row>
    <row r="7" s="42" customFormat="1" ht="23" customHeight="1" spans="1:17">
      <c r="A7" s="36">
        <v>4</v>
      </c>
      <c r="B7" s="47" t="s">
        <v>38</v>
      </c>
      <c r="C7" s="47" t="s">
        <v>39</v>
      </c>
      <c r="D7" s="47" t="s">
        <v>40</v>
      </c>
      <c r="E7" s="53" t="s">
        <v>22</v>
      </c>
      <c r="F7" s="51" t="s">
        <v>23</v>
      </c>
      <c r="G7" s="52">
        <v>45979</v>
      </c>
      <c r="H7" s="36" t="s">
        <v>24</v>
      </c>
      <c r="I7" s="47" t="s">
        <v>25</v>
      </c>
      <c r="J7" s="54">
        <f>DATE(MID(D7,7,VLOOKUP(LEN(D7),{15,2;18,4},2,0)),MID(D7,VLOOKUP(LEN(D7),{15,9;18,11},2,0),2),MID(D7,VLOOKUP(LEN(D7),{15,11;18,13},2,0),2))</f>
        <v>31307</v>
      </c>
      <c r="K7" s="55">
        <f ca="1" t="array" ref="K7">_xlfn.IFS(LEN(D7)=15,DATEDIF(TEXT("19"&amp;MID(D7,7,6),"0-00-00"),TODAY(),"y"),LEN(D7)=18,DATEDIF(TEXT(MID(D7,7,8),"0-00-00"),TODAY(),"y"),TRUE,"身份证错误")</f>
        <v>40</v>
      </c>
      <c r="L7" s="47" t="s">
        <v>41</v>
      </c>
      <c r="M7" s="36" t="s">
        <v>27</v>
      </c>
      <c r="N7" s="36" t="s">
        <v>28</v>
      </c>
      <c r="O7" s="36" t="s">
        <v>29</v>
      </c>
      <c r="P7" s="59" t="s">
        <v>30</v>
      </c>
      <c r="Q7" s="62"/>
    </row>
    <row r="8" s="42" customFormat="1" ht="23" customHeight="1" spans="1:17">
      <c r="A8" s="36">
        <v>5</v>
      </c>
      <c r="B8" s="47" t="s">
        <v>42</v>
      </c>
      <c r="C8" s="47" t="s">
        <v>43</v>
      </c>
      <c r="D8" s="47" t="s">
        <v>44</v>
      </c>
      <c r="E8" s="53" t="s">
        <v>22</v>
      </c>
      <c r="F8" s="51" t="s">
        <v>23</v>
      </c>
      <c r="G8" s="52">
        <v>45979</v>
      </c>
      <c r="H8" s="36" t="s">
        <v>24</v>
      </c>
      <c r="I8" s="47" t="s">
        <v>25</v>
      </c>
      <c r="J8" s="54">
        <f>DATE(MID(D8,7,VLOOKUP(LEN(D8),{15,2;18,4},2,0)),MID(D8,VLOOKUP(LEN(D8),{15,9;18,11},2,0),2),MID(D8,VLOOKUP(LEN(D8),{15,11;18,13},2,0),2))</f>
        <v>30056</v>
      </c>
      <c r="K8" s="55">
        <f ca="1" t="array" ref="K8">_xlfn.IFS(LEN(D8)=15,DATEDIF(TEXT("19"&amp;MID(D8,7,6),"0-00-00"),TODAY(),"y"),LEN(D8)=18,DATEDIF(TEXT(MID(D8,7,8),"0-00-00"),TODAY(),"y"),TRUE,"身份证错误")</f>
        <v>43</v>
      </c>
      <c r="L8" s="47" t="s">
        <v>26</v>
      </c>
      <c r="M8" s="36" t="s">
        <v>27</v>
      </c>
      <c r="N8" s="36" t="s">
        <v>28</v>
      </c>
      <c r="O8" s="36" t="s">
        <v>29</v>
      </c>
      <c r="P8" s="59" t="s">
        <v>30</v>
      </c>
      <c r="Q8" s="62"/>
    </row>
    <row r="9" s="42" customFormat="1" ht="23" customHeight="1" spans="1:17">
      <c r="A9" s="36">
        <v>6</v>
      </c>
      <c r="B9" s="47" t="s">
        <v>45</v>
      </c>
      <c r="C9" s="47" t="s">
        <v>46</v>
      </c>
      <c r="D9" s="47" t="s">
        <v>47</v>
      </c>
      <c r="E9" s="53" t="s">
        <v>22</v>
      </c>
      <c r="F9" s="51" t="s">
        <v>23</v>
      </c>
      <c r="G9" s="52">
        <v>45979</v>
      </c>
      <c r="H9" s="36" t="s">
        <v>24</v>
      </c>
      <c r="I9" s="47" t="s">
        <v>25</v>
      </c>
      <c r="J9" s="54">
        <f>DATE(MID(D9,7,VLOOKUP(LEN(D9),{15,2;18,4},2,0)),MID(D9,VLOOKUP(LEN(D9),{15,9;18,11},2,0),2),MID(D9,VLOOKUP(LEN(D9),{15,11;18,13},2,0),2))</f>
        <v>29567</v>
      </c>
      <c r="K9" s="55">
        <f ca="1" t="array" ref="K9">_xlfn.IFS(LEN(D9)=15,DATEDIF(TEXT("19"&amp;MID(D9,7,6),"0-00-00"),TODAY(),"y"),LEN(D9)=18,DATEDIF(TEXT(MID(D9,7,8),"0-00-00"),TODAY(),"y"),TRUE,"身份证错误")</f>
        <v>45</v>
      </c>
      <c r="L9" s="47" t="s">
        <v>37</v>
      </c>
      <c r="M9" s="36" t="s">
        <v>27</v>
      </c>
      <c r="N9" s="36" t="s">
        <v>28</v>
      </c>
      <c r="O9" s="36" t="s">
        <v>29</v>
      </c>
      <c r="P9" s="59" t="s">
        <v>30</v>
      </c>
      <c r="Q9" s="62"/>
    </row>
    <row r="10" s="42" customFormat="1" ht="23" customHeight="1" spans="1:17">
      <c r="A10" s="36">
        <v>7</v>
      </c>
      <c r="B10" s="47" t="s">
        <v>48</v>
      </c>
      <c r="C10" s="47" t="s">
        <v>49</v>
      </c>
      <c r="D10" s="47" t="s">
        <v>50</v>
      </c>
      <c r="E10" s="53" t="s">
        <v>22</v>
      </c>
      <c r="F10" s="51" t="s">
        <v>23</v>
      </c>
      <c r="G10" s="52">
        <v>45979</v>
      </c>
      <c r="H10" s="36" t="s">
        <v>24</v>
      </c>
      <c r="I10" s="47" t="s">
        <v>25</v>
      </c>
      <c r="J10" s="54">
        <f>DATE(MID(D10,7,VLOOKUP(LEN(D10),{15,2;18,4},2,0)),MID(D10,VLOOKUP(LEN(D10),{15,9;18,11},2,0),2),MID(D10,VLOOKUP(LEN(D10),{15,11;18,13},2,0),2))</f>
        <v>30279</v>
      </c>
      <c r="K10" s="55">
        <f ca="1" t="array" ref="K10">_xlfn.IFS(LEN(D10)=15,DATEDIF(TEXT("19"&amp;MID(D10,7,6),"0-00-00"),TODAY(),"y"),LEN(D10)=18,DATEDIF(TEXT(MID(D10,7,8),"0-00-00"),TODAY(),"y"),TRUE,"身份证错误")</f>
        <v>43</v>
      </c>
      <c r="L10" s="47" t="s">
        <v>26</v>
      </c>
      <c r="M10" s="36" t="s">
        <v>27</v>
      </c>
      <c r="N10" s="36" t="s">
        <v>28</v>
      </c>
      <c r="O10" s="36" t="s">
        <v>29</v>
      </c>
      <c r="P10" s="59" t="s">
        <v>30</v>
      </c>
      <c r="Q10" s="62"/>
    </row>
    <row r="11" s="42" customFormat="1" ht="23" customHeight="1" spans="1:17">
      <c r="A11" s="36">
        <v>8</v>
      </c>
      <c r="B11" s="47" t="s">
        <v>51</v>
      </c>
      <c r="C11" s="47" t="s">
        <v>52</v>
      </c>
      <c r="D11" s="47" t="s">
        <v>53</v>
      </c>
      <c r="E11" s="53" t="s">
        <v>54</v>
      </c>
      <c r="F11" s="51" t="s">
        <v>23</v>
      </c>
      <c r="G11" s="52">
        <v>45979</v>
      </c>
      <c r="H11" s="36" t="s">
        <v>24</v>
      </c>
      <c r="I11" s="47" t="s">
        <v>25</v>
      </c>
      <c r="J11" s="54">
        <f>DATE(MID(D11,7,VLOOKUP(LEN(D11),{15,2;18,4},2,0)),MID(D11,VLOOKUP(LEN(D11),{15,9;18,11},2,0),2),MID(D11,VLOOKUP(LEN(D11),{15,11;18,13},2,0),2))</f>
        <v>26949</v>
      </c>
      <c r="K11" s="55">
        <f ca="1" t="array" ref="K11">_xlfn.IFS(LEN(D11)=15,DATEDIF(TEXT("19"&amp;MID(D11,7,6),"0-00-00"),TODAY(),"y"),LEN(D11)=18,DATEDIF(TEXT(MID(D11,7,8),"0-00-00"),TODAY(),"y"),TRUE,"身份证错误")</f>
        <v>52</v>
      </c>
      <c r="L11" s="47" t="s">
        <v>37</v>
      </c>
      <c r="M11" s="36" t="s">
        <v>27</v>
      </c>
      <c r="N11" s="36" t="s">
        <v>28</v>
      </c>
      <c r="O11" s="36" t="s">
        <v>29</v>
      </c>
      <c r="P11" s="59" t="s">
        <v>30</v>
      </c>
      <c r="Q11" s="62"/>
    </row>
    <row r="12" s="42" customFormat="1" ht="23" customHeight="1" spans="1:17">
      <c r="A12" s="36">
        <v>9</v>
      </c>
      <c r="B12" s="47" t="s">
        <v>55</v>
      </c>
      <c r="C12" s="47" t="s">
        <v>56</v>
      </c>
      <c r="D12" s="47" t="s">
        <v>57</v>
      </c>
      <c r="E12" s="53" t="s">
        <v>22</v>
      </c>
      <c r="F12" s="51" t="s">
        <v>23</v>
      </c>
      <c r="G12" s="52">
        <v>45979</v>
      </c>
      <c r="H12" s="36" t="s">
        <v>24</v>
      </c>
      <c r="I12" s="47" t="s">
        <v>58</v>
      </c>
      <c r="J12" s="54">
        <f>DATE(MID(D12,7,VLOOKUP(LEN(D12),{15,2;18,4},2,0)),MID(D12,VLOOKUP(LEN(D12),{15,9;18,11},2,0),2),MID(D12,VLOOKUP(LEN(D12),{15,11;18,13},2,0),2))</f>
        <v>28408</v>
      </c>
      <c r="K12" s="55">
        <f ca="1" t="array" ref="K12">_xlfn.IFS(LEN(D12)=15,DATEDIF(TEXT("19"&amp;MID(D12,7,6),"0-00-00"),TODAY(),"y"),LEN(D12)=18,DATEDIF(TEXT(MID(D12,7,8),"0-00-00"),TODAY(),"y"),TRUE,"身份证错误")</f>
        <v>48</v>
      </c>
      <c r="L12" s="47" t="s">
        <v>26</v>
      </c>
      <c r="M12" s="36" t="s">
        <v>27</v>
      </c>
      <c r="N12" s="36" t="s">
        <v>28</v>
      </c>
      <c r="O12" s="36" t="s">
        <v>29</v>
      </c>
      <c r="P12" s="59" t="s">
        <v>30</v>
      </c>
      <c r="Q12" s="62"/>
    </row>
    <row r="13" s="42" customFormat="1" ht="23" customHeight="1" spans="1:17">
      <c r="A13" s="36">
        <v>10</v>
      </c>
      <c r="B13" s="47" t="s">
        <v>59</v>
      </c>
      <c r="C13" s="47" t="s">
        <v>60</v>
      </c>
      <c r="D13" s="47" t="s">
        <v>61</v>
      </c>
      <c r="E13" s="53" t="s">
        <v>54</v>
      </c>
      <c r="F13" s="51" t="s">
        <v>62</v>
      </c>
      <c r="G13" s="52">
        <v>45979</v>
      </c>
      <c r="H13" s="36" t="s">
        <v>24</v>
      </c>
      <c r="I13" s="47" t="s">
        <v>25</v>
      </c>
      <c r="J13" s="54">
        <f>DATE(MID(D13,7,VLOOKUP(LEN(D13),{15,2;18,4},2,0)),MID(D13,VLOOKUP(LEN(D13),{15,9;18,11},2,0),2),MID(D13,VLOOKUP(LEN(D13),{15,11;18,13},2,0),2))</f>
        <v>25492</v>
      </c>
      <c r="K13" s="55">
        <f ca="1" t="array" ref="K13">_xlfn.IFS(LEN(D13)=15,DATEDIF(TEXT("19"&amp;MID(D13,7,6),"0-00-00"),TODAY(),"y"),LEN(D13)=18,DATEDIF(TEXT(MID(D13,7,8),"0-00-00"),TODAY(),"y"),TRUE,"身份证错误")</f>
        <v>56</v>
      </c>
      <c r="L13" s="47" t="s">
        <v>37</v>
      </c>
      <c r="M13" s="36" t="s">
        <v>27</v>
      </c>
      <c r="N13" s="36" t="s">
        <v>28</v>
      </c>
      <c r="O13" s="36" t="s">
        <v>29</v>
      </c>
      <c r="P13" s="59" t="s">
        <v>30</v>
      </c>
      <c r="Q13" s="62"/>
    </row>
    <row r="14" s="42" customFormat="1" ht="23" customHeight="1" spans="1:17">
      <c r="A14" s="36">
        <v>11</v>
      </c>
      <c r="B14" s="47" t="s">
        <v>63</v>
      </c>
      <c r="C14" s="47" t="s">
        <v>64</v>
      </c>
      <c r="D14" s="47" t="s">
        <v>65</v>
      </c>
      <c r="E14" s="53" t="s">
        <v>22</v>
      </c>
      <c r="F14" s="51" t="s">
        <v>23</v>
      </c>
      <c r="G14" s="52">
        <v>45979</v>
      </c>
      <c r="H14" s="36" t="s">
        <v>24</v>
      </c>
      <c r="I14" s="47" t="s">
        <v>25</v>
      </c>
      <c r="J14" s="54">
        <f>DATE(MID(D14,7,VLOOKUP(LEN(D14),{15,2;18,4},2,0)),MID(D14,VLOOKUP(LEN(D14),{15,9;18,11},2,0),2),MID(D14,VLOOKUP(LEN(D14),{15,11;18,13},2,0),2))</f>
        <v>29571</v>
      </c>
      <c r="K14" s="55">
        <f ca="1" t="array" ref="K14">_xlfn.IFS(LEN(D14)=15,DATEDIF(TEXT("19"&amp;MID(D14,7,6),"0-00-00"),TODAY(),"y"),LEN(D14)=18,DATEDIF(TEXT(MID(D14,7,8),"0-00-00"),TODAY(),"y"),TRUE,"身份证错误")</f>
        <v>45</v>
      </c>
      <c r="L14" s="47" t="s">
        <v>26</v>
      </c>
      <c r="M14" s="36" t="s">
        <v>27</v>
      </c>
      <c r="N14" s="36" t="s">
        <v>28</v>
      </c>
      <c r="O14" s="36" t="s">
        <v>29</v>
      </c>
      <c r="P14" s="59" t="s">
        <v>30</v>
      </c>
      <c r="Q14" s="62"/>
    </row>
    <row r="15" s="42" customFormat="1" ht="23" customHeight="1" spans="1:17">
      <c r="A15" s="36">
        <v>12</v>
      </c>
      <c r="B15" s="47" t="s">
        <v>66</v>
      </c>
      <c r="C15" s="47" t="s">
        <v>67</v>
      </c>
      <c r="D15" s="47" t="s">
        <v>68</v>
      </c>
      <c r="E15" s="53" t="s">
        <v>54</v>
      </c>
      <c r="F15" s="51" t="s">
        <v>23</v>
      </c>
      <c r="G15" s="52">
        <v>45979</v>
      </c>
      <c r="H15" s="36" t="s">
        <v>24</v>
      </c>
      <c r="I15" s="47" t="s">
        <v>25</v>
      </c>
      <c r="J15" s="54">
        <f>DATE(MID(D15,7,VLOOKUP(LEN(D15),{15,2;18,4},2,0)),MID(D15,VLOOKUP(LEN(D15),{15,9;18,11},2,0),2),MID(D15,VLOOKUP(LEN(D15),{15,11;18,13},2,0),2))</f>
        <v>26240</v>
      </c>
      <c r="K15" s="55">
        <f ca="1" t="array" ref="K15">_xlfn.IFS(LEN(D15)=15,DATEDIF(TEXT("19"&amp;MID(D15,7,6),"0-00-00"),TODAY(),"y"),LEN(D15)=18,DATEDIF(TEXT(MID(D15,7,8),"0-00-00"),TODAY(),"y"),TRUE,"身份证错误")</f>
        <v>54</v>
      </c>
      <c r="L15" s="47" t="s">
        <v>69</v>
      </c>
      <c r="M15" s="36" t="s">
        <v>27</v>
      </c>
      <c r="N15" s="36" t="s">
        <v>28</v>
      </c>
      <c r="O15" s="36" t="s">
        <v>29</v>
      </c>
      <c r="P15" s="59" t="s">
        <v>30</v>
      </c>
      <c r="Q15" s="62"/>
    </row>
    <row r="16" s="42" customFormat="1" ht="23" customHeight="1" spans="1:17">
      <c r="A16" s="36">
        <v>13</v>
      </c>
      <c r="B16" s="47" t="s">
        <v>70</v>
      </c>
      <c r="C16" s="47" t="s">
        <v>71</v>
      </c>
      <c r="D16" s="47" t="s">
        <v>72</v>
      </c>
      <c r="E16" s="53" t="s">
        <v>54</v>
      </c>
      <c r="F16" s="51" t="s">
        <v>23</v>
      </c>
      <c r="G16" s="52">
        <v>45979</v>
      </c>
      <c r="H16" s="36" t="s">
        <v>24</v>
      </c>
      <c r="I16" s="47" t="s">
        <v>25</v>
      </c>
      <c r="J16" s="54">
        <f>DATE(MID(D16,7,VLOOKUP(LEN(D16),{15,2;18,4},2,0)),MID(D16,VLOOKUP(LEN(D16),{15,9;18,11},2,0),2),MID(D16,VLOOKUP(LEN(D16),{15,11;18,13},2,0),2))</f>
        <v>27676</v>
      </c>
      <c r="K16" s="55">
        <f ca="1" t="array" ref="K16">_xlfn.IFS(LEN(D16)=15,DATEDIF(TEXT("19"&amp;MID(D16,7,6),"0-00-00"),TODAY(),"y"),LEN(D16)=18,DATEDIF(TEXT(MID(D16,7,8),"0-00-00"),TODAY(),"y"),TRUE,"身份证错误")</f>
        <v>50</v>
      </c>
      <c r="L16" s="47" t="s">
        <v>26</v>
      </c>
      <c r="M16" s="36" t="s">
        <v>27</v>
      </c>
      <c r="N16" s="36" t="s">
        <v>28</v>
      </c>
      <c r="O16" s="36" t="s">
        <v>29</v>
      </c>
      <c r="P16" s="59" t="s">
        <v>30</v>
      </c>
      <c r="Q16" s="62"/>
    </row>
    <row r="17" s="42" customFormat="1" ht="23" customHeight="1" spans="1:17">
      <c r="A17" s="36">
        <v>14</v>
      </c>
      <c r="B17" s="47" t="s">
        <v>73</v>
      </c>
      <c r="C17" s="47" t="s">
        <v>74</v>
      </c>
      <c r="D17" s="47" t="s">
        <v>75</v>
      </c>
      <c r="E17" s="53" t="s">
        <v>22</v>
      </c>
      <c r="F17" s="51" t="s">
        <v>23</v>
      </c>
      <c r="G17" s="52">
        <v>45979</v>
      </c>
      <c r="H17" s="36" t="s">
        <v>24</v>
      </c>
      <c r="I17" s="47" t="s">
        <v>25</v>
      </c>
      <c r="J17" s="54">
        <f>DATE(MID(D17,7,VLOOKUP(LEN(D17),{15,2;18,4},2,0)),MID(D17,VLOOKUP(LEN(D17),{15,9;18,11},2,0),2),MID(D17,VLOOKUP(LEN(D17),{15,11;18,13},2,0),2))</f>
        <v>29806</v>
      </c>
      <c r="K17" s="55">
        <f ca="1" t="array" ref="K17">_xlfn.IFS(LEN(D17)=15,DATEDIF(TEXT("19"&amp;MID(D17,7,6),"0-00-00"),TODAY(),"y"),LEN(D17)=18,DATEDIF(TEXT(MID(D17,7,8),"0-00-00"),TODAY(),"y"),TRUE,"身份证错误")</f>
        <v>44</v>
      </c>
      <c r="L17" s="47" t="s">
        <v>37</v>
      </c>
      <c r="M17" s="36" t="s">
        <v>27</v>
      </c>
      <c r="N17" s="36" t="s">
        <v>28</v>
      </c>
      <c r="O17" s="36" t="s">
        <v>29</v>
      </c>
      <c r="P17" s="59" t="s">
        <v>30</v>
      </c>
      <c r="Q17" s="62"/>
    </row>
    <row r="18" s="42" customFormat="1" ht="23" customHeight="1" spans="1:17">
      <c r="A18" s="36">
        <v>15</v>
      </c>
      <c r="B18" s="47" t="s">
        <v>76</v>
      </c>
      <c r="C18" s="47" t="s">
        <v>77</v>
      </c>
      <c r="D18" s="47" t="s">
        <v>78</v>
      </c>
      <c r="E18" s="53" t="s">
        <v>22</v>
      </c>
      <c r="F18" s="51" t="s">
        <v>23</v>
      </c>
      <c r="G18" s="52">
        <v>45979</v>
      </c>
      <c r="H18" s="36" t="s">
        <v>24</v>
      </c>
      <c r="I18" s="47" t="s">
        <v>58</v>
      </c>
      <c r="J18" s="54">
        <f>DATE(MID(D18,7,VLOOKUP(LEN(D18),{15,2;18,4},2,0)),MID(D18,VLOOKUP(LEN(D18),{15,9;18,11},2,0),2),MID(D18,VLOOKUP(LEN(D18),{15,11;18,13},2,0),2))</f>
        <v>30913</v>
      </c>
      <c r="K18" s="55">
        <f ca="1" t="array" ref="K18">_xlfn.IFS(LEN(D18)=15,DATEDIF(TEXT("19"&amp;MID(D18,7,6),"0-00-00"),TODAY(),"y"),LEN(D18)=18,DATEDIF(TEXT(MID(D18,7,8),"0-00-00"),TODAY(),"y"),TRUE,"身份证错误")</f>
        <v>41</v>
      </c>
      <c r="L18" s="47" t="s">
        <v>37</v>
      </c>
      <c r="M18" s="36" t="s">
        <v>27</v>
      </c>
      <c r="N18" s="36" t="s">
        <v>28</v>
      </c>
      <c r="O18" s="36" t="s">
        <v>29</v>
      </c>
      <c r="P18" s="59" t="s">
        <v>30</v>
      </c>
      <c r="Q18" s="62"/>
    </row>
    <row r="19" s="42" customFormat="1" ht="23" customHeight="1" spans="1:17">
      <c r="A19" s="36">
        <v>16</v>
      </c>
      <c r="B19" s="47" t="s">
        <v>79</v>
      </c>
      <c r="C19" s="47" t="s">
        <v>80</v>
      </c>
      <c r="D19" s="47" t="s">
        <v>81</v>
      </c>
      <c r="E19" s="53" t="s">
        <v>22</v>
      </c>
      <c r="F19" s="51" t="s">
        <v>23</v>
      </c>
      <c r="G19" s="52">
        <v>45979</v>
      </c>
      <c r="H19" s="36" t="s">
        <v>24</v>
      </c>
      <c r="I19" s="47" t="s">
        <v>58</v>
      </c>
      <c r="J19" s="54">
        <f>DATE(MID(D19,7,VLOOKUP(LEN(D19),{15,2;18,4},2,0)),MID(D19,VLOOKUP(LEN(D19),{15,9;18,11},2,0),2),MID(D19,VLOOKUP(LEN(D19),{15,11;18,13},2,0),2))</f>
        <v>31329</v>
      </c>
      <c r="K19" s="55">
        <f ca="1" t="array" ref="K19">_xlfn.IFS(LEN(D19)=15,DATEDIF(TEXT("19"&amp;MID(D19,7,6),"0-00-00"),TODAY(),"y"),LEN(D19)=18,DATEDIF(TEXT(MID(D19,7,8),"0-00-00"),TODAY(),"y"),TRUE,"身份证错误")</f>
        <v>40</v>
      </c>
      <c r="L19" s="47" t="s">
        <v>26</v>
      </c>
      <c r="M19" s="36" t="s">
        <v>27</v>
      </c>
      <c r="N19" s="36" t="s">
        <v>28</v>
      </c>
      <c r="O19" s="36" t="s">
        <v>29</v>
      </c>
      <c r="P19" s="59" t="s">
        <v>30</v>
      </c>
      <c r="Q19" s="62"/>
    </row>
    <row r="20" s="42" customFormat="1" ht="23" customHeight="1" spans="1:17">
      <c r="A20" s="36">
        <v>17</v>
      </c>
      <c r="B20" s="47" t="s">
        <v>82</v>
      </c>
      <c r="C20" s="47" t="s">
        <v>83</v>
      </c>
      <c r="D20" s="47" t="s">
        <v>84</v>
      </c>
      <c r="E20" s="53" t="s">
        <v>54</v>
      </c>
      <c r="F20" s="51" t="s">
        <v>23</v>
      </c>
      <c r="G20" s="52">
        <v>45979</v>
      </c>
      <c r="H20" s="36" t="s">
        <v>24</v>
      </c>
      <c r="I20" s="47" t="s">
        <v>25</v>
      </c>
      <c r="J20" s="54">
        <f>DATE(MID(D20,7,VLOOKUP(LEN(D20),{15,2;18,4},2,0)),MID(D20,VLOOKUP(LEN(D20),{15,9;18,11},2,0),2),MID(D20,VLOOKUP(LEN(D20),{15,11;18,13},2,0),2))</f>
        <v>26471</v>
      </c>
      <c r="K20" s="55">
        <f ca="1" t="array" ref="K20">_xlfn.IFS(LEN(D20)=15,DATEDIF(TEXT("19"&amp;MID(D20,7,6),"0-00-00"),TODAY(),"y"),LEN(D20)=18,DATEDIF(TEXT(MID(D20,7,8),"0-00-00"),TODAY(),"y"),TRUE,"身份证错误")</f>
        <v>53</v>
      </c>
      <c r="L20" s="47" t="s">
        <v>26</v>
      </c>
      <c r="M20" s="36" t="s">
        <v>27</v>
      </c>
      <c r="N20" s="36" t="s">
        <v>28</v>
      </c>
      <c r="O20" s="36" t="s">
        <v>29</v>
      </c>
      <c r="P20" s="59" t="s">
        <v>30</v>
      </c>
      <c r="Q20" s="62"/>
    </row>
    <row r="21" s="42" customFormat="1" ht="23" customHeight="1" spans="1:17">
      <c r="A21" s="36">
        <v>18</v>
      </c>
      <c r="B21" s="47" t="s">
        <v>85</v>
      </c>
      <c r="C21" s="47" t="s">
        <v>86</v>
      </c>
      <c r="D21" s="47" t="s">
        <v>87</v>
      </c>
      <c r="E21" s="53" t="s">
        <v>22</v>
      </c>
      <c r="F21" s="51" t="s">
        <v>23</v>
      </c>
      <c r="G21" s="52">
        <v>45979</v>
      </c>
      <c r="H21" s="36" t="s">
        <v>24</v>
      </c>
      <c r="I21" s="47" t="s">
        <v>58</v>
      </c>
      <c r="J21" s="54">
        <f>DATE(MID(D21,7,VLOOKUP(LEN(D21),{15,2;18,4},2,0)),MID(D21,VLOOKUP(LEN(D21),{15,9;18,11},2,0),2),MID(D21,VLOOKUP(LEN(D21),{15,11;18,13},2,0),2))</f>
        <v>31347</v>
      </c>
      <c r="K21" s="55">
        <f ca="1" t="array" ref="K21">_xlfn.IFS(LEN(D21)=15,DATEDIF(TEXT("19"&amp;MID(D21,7,6),"0-00-00"),TODAY(),"y"),LEN(D21)=18,DATEDIF(TEXT(MID(D21,7,8),"0-00-00"),TODAY(),"y"),TRUE,"身份证错误")</f>
        <v>40</v>
      </c>
      <c r="L21" s="47" t="s">
        <v>26</v>
      </c>
      <c r="M21" s="36" t="s">
        <v>27</v>
      </c>
      <c r="N21" s="36" t="s">
        <v>28</v>
      </c>
      <c r="O21" s="36" t="s">
        <v>29</v>
      </c>
      <c r="P21" s="59" t="s">
        <v>30</v>
      </c>
      <c r="Q21" s="62"/>
    </row>
    <row r="22" s="42" customFormat="1" ht="23" customHeight="1" spans="1:17">
      <c r="A22" s="36">
        <v>19</v>
      </c>
      <c r="B22" s="47" t="s">
        <v>88</v>
      </c>
      <c r="C22" s="47" t="s">
        <v>89</v>
      </c>
      <c r="D22" s="47" t="s">
        <v>90</v>
      </c>
      <c r="E22" s="53" t="s">
        <v>22</v>
      </c>
      <c r="F22" s="51" t="s">
        <v>23</v>
      </c>
      <c r="G22" s="52">
        <v>45979</v>
      </c>
      <c r="H22" s="36" t="s">
        <v>24</v>
      </c>
      <c r="I22" s="47" t="s">
        <v>25</v>
      </c>
      <c r="J22" s="54">
        <f>DATE(MID(D22,7,VLOOKUP(LEN(D22),{15,2;18,4},2,0)),MID(D22,VLOOKUP(LEN(D22),{15,9;18,11},2,0),2),MID(D22,VLOOKUP(LEN(D22),{15,11;18,13},2,0),2))</f>
        <v>30281</v>
      </c>
      <c r="K22" s="55">
        <f ca="1" t="array" ref="K22">_xlfn.IFS(LEN(D22)=15,DATEDIF(TEXT("19"&amp;MID(D22,7,6),"0-00-00"),TODAY(),"y"),LEN(D22)=18,DATEDIF(TEXT(MID(D22,7,8),"0-00-00"),TODAY(),"y"),TRUE,"身份证错误")</f>
        <v>43</v>
      </c>
      <c r="L22" s="47" t="s">
        <v>37</v>
      </c>
      <c r="M22" s="36" t="s">
        <v>27</v>
      </c>
      <c r="N22" s="36" t="s">
        <v>28</v>
      </c>
      <c r="O22" s="36" t="s">
        <v>29</v>
      </c>
      <c r="P22" s="59" t="s">
        <v>30</v>
      </c>
      <c r="Q22" s="62"/>
    </row>
    <row r="23" s="42" customFormat="1" ht="23" customHeight="1" spans="1:17">
      <c r="A23" s="36">
        <v>20</v>
      </c>
      <c r="B23" s="47" t="s">
        <v>91</v>
      </c>
      <c r="C23" s="47" t="s">
        <v>92</v>
      </c>
      <c r="D23" s="47" t="s">
        <v>93</v>
      </c>
      <c r="E23" s="53" t="s">
        <v>22</v>
      </c>
      <c r="F23" s="51" t="s">
        <v>23</v>
      </c>
      <c r="G23" s="52">
        <v>45979</v>
      </c>
      <c r="H23" s="36" t="s">
        <v>24</v>
      </c>
      <c r="I23" s="47" t="s">
        <v>25</v>
      </c>
      <c r="J23" s="54">
        <f>DATE(MID(D23,7,VLOOKUP(LEN(D23),{15,2;18,4},2,0)),MID(D23,VLOOKUP(LEN(D23),{15,9;18,11},2,0),2),MID(D23,VLOOKUP(LEN(D23),{15,11;18,13},2,0),2))</f>
        <v>30561</v>
      </c>
      <c r="K23" s="55">
        <f ca="1" t="array" ref="K23">_xlfn.IFS(LEN(D23)=15,DATEDIF(TEXT("19"&amp;MID(D23,7,6),"0-00-00"),TODAY(),"y"),LEN(D23)=18,DATEDIF(TEXT(MID(D23,7,8),"0-00-00"),TODAY(),"y"),TRUE,"身份证错误")</f>
        <v>42</v>
      </c>
      <c r="L23" s="47" t="s">
        <v>37</v>
      </c>
      <c r="M23" s="36" t="s">
        <v>27</v>
      </c>
      <c r="N23" s="36" t="s">
        <v>28</v>
      </c>
      <c r="O23" s="36" t="s">
        <v>29</v>
      </c>
      <c r="P23" s="59" t="s">
        <v>30</v>
      </c>
      <c r="Q23" s="62"/>
    </row>
    <row r="24" s="42" customFormat="1" ht="23" customHeight="1" spans="1:17">
      <c r="A24" s="36">
        <v>21</v>
      </c>
      <c r="B24" s="47" t="s">
        <v>94</v>
      </c>
      <c r="C24" s="47" t="s">
        <v>95</v>
      </c>
      <c r="D24" s="47" t="s">
        <v>96</v>
      </c>
      <c r="E24" s="53" t="s">
        <v>22</v>
      </c>
      <c r="F24" s="51" t="s">
        <v>23</v>
      </c>
      <c r="G24" s="52">
        <v>45979</v>
      </c>
      <c r="H24" s="36" t="s">
        <v>24</v>
      </c>
      <c r="I24" s="47" t="s">
        <v>58</v>
      </c>
      <c r="J24" s="54">
        <f>DATE(MID(D24,7,VLOOKUP(LEN(D24),{15,2;18,4},2,0)),MID(D24,VLOOKUP(LEN(D24),{15,9;18,11},2,0),2),MID(D24,VLOOKUP(LEN(D24),{15,11;18,13},2,0),2))</f>
        <v>29026</v>
      </c>
      <c r="K24" s="55">
        <f ca="1" t="array" ref="K24">_xlfn.IFS(LEN(D24)=15,DATEDIF(TEXT("19"&amp;MID(D24,7,6),"0-00-00"),TODAY(),"y"),LEN(D24)=18,DATEDIF(TEXT(MID(D24,7,8),"0-00-00"),TODAY(),"y"),TRUE,"身份证错误")</f>
        <v>46</v>
      </c>
      <c r="L24" s="47" t="s">
        <v>97</v>
      </c>
      <c r="M24" s="36" t="s">
        <v>27</v>
      </c>
      <c r="N24" s="36" t="s">
        <v>28</v>
      </c>
      <c r="O24" s="36" t="s">
        <v>29</v>
      </c>
      <c r="P24" s="59" t="s">
        <v>30</v>
      </c>
      <c r="Q24" s="62"/>
    </row>
    <row r="25" s="42" customFormat="1" ht="23" customHeight="1" spans="1:17">
      <c r="A25" s="36">
        <v>22</v>
      </c>
      <c r="B25" s="47" t="s">
        <v>98</v>
      </c>
      <c r="C25" s="47" t="s">
        <v>99</v>
      </c>
      <c r="D25" s="47" t="s">
        <v>100</v>
      </c>
      <c r="E25" s="53" t="s">
        <v>22</v>
      </c>
      <c r="F25" s="51" t="s">
        <v>23</v>
      </c>
      <c r="G25" s="52">
        <v>45979</v>
      </c>
      <c r="H25" s="36" t="s">
        <v>24</v>
      </c>
      <c r="I25" s="47" t="s">
        <v>25</v>
      </c>
      <c r="J25" s="54">
        <f>DATE(MID(D25,7,VLOOKUP(LEN(D25),{15,2;18,4},2,0)),MID(D25,VLOOKUP(LEN(D25),{15,9;18,11},2,0),2),MID(D25,VLOOKUP(LEN(D25),{15,11;18,13},2,0),2))</f>
        <v>31225</v>
      </c>
      <c r="K25" s="55">
        <f ca="1" t="array" ref="K25">_xlfn.IFS(LEN(D25)=15,DATEDIF(TEXT("19"&amp;MID(D25,7,6),"0-00-00"),TODAY(),"y"),LEN(D25)=18,DATEDIF(TEXT(MID(D25,7,8),"0-00-00"),TODAY(),"y"),TRUE,"身份证错误")</f>
        <v>40</v>
      </c>
      <c r="L25" s="47" t="s">
        <v>37</v>
      </c>
      <c r="M25" s="36" t="s">
        <v>27</v>
      </c>
      <c r="N25" s="36" t="s">
        <v>28</v>
      </c>
      <c r="O25" s="36" t="s">
        <v>29</v>
      </c>
      <c r="P25" s="59" t="s">
        <v>30</v>
      </c>
      <c r="Q25" s="62"/>
    </row>
    <row r="26" s="42" customFormat="1" ht="23" customHeight="1" spans="1:17">
      <c r="A26" s="36">
        <v>23</v>
      </c>
      <c r="B26" s="47" t="s">
        <v>101</v>
      </c>
      <c r="C26" s="47" t="s">
        <v>102</v>
      </c>
      <c r="D26" s="47" t="s">
        <v>103</v>
      </c>
      <c r="E26" s="53" t="s">
        <v>22</v>
      </c>
      <c r="F26" s="51" t="s">
        <v>104</v>
      </c>
      <c r="G26" s="52">
        <v>45979</v>
      </c>
      <c r="H26" s="36" t="s">
        <v>24</v>
      </c>
      <c r="I26" s="47" t="s">
        <v>25</v>
      </c>
      <c r="J26" s="54">
        <f>DATE(MID(D26,7,VLOOKUP(LEN(D26),{15,2;18,4},2,0)),MID(D26,VLOOKUP(LEN(D26),{15,9;18,11},2,0),2),MID(D26,VLOOKUP(LEN(D26),{15,11;18,13},2,0),2))</f>
        <v>30792</v>
      </c>
      <c r="K26" s="55">
        <f ca="1" t="array" ref="K26">_xlfn.IFS(LEN(D26)=15,DATEDIF(TEXT("19"&amp;MID(D26,7,6),"0-00-00"),TODAY(),"y"),LEN(D26)=18,DATEDIF(TEXT(MID(D26,7,8),"0-00-00"),TODAY(),"y"),TRUE,"身份证错误")</f>
        <v>41</v>
      </c>
      <c r="L26" s="47" t="s">
        <v>41</v>
      </c>
      <c r="M26" s="36" t="s">
        <v>27</v>
      </c>
      <c r="N26" s="36" t="s">
        <v>28</v>
      </c>
      <c r="O26" s="36" t="s">
        <v>29</v>
      </c>
      <c r="P26" s="59" t="s">
        <v>30</v>
      </c>
      <c r="Q26" s="62"/>
    </row>
    <row r="27" ht="66" customHeight="1" spans="1:17">
      <c r="A27" s="48" t="s">
        <v>105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60"/>
      <c r="Q27" s="63"/>
    </row>
  </sheetData>
  <autoFilter ref="A1:Q27">
    <extLst/>
  </autoFilter>
  <mergeCells count="3">
    <mergeCell ref="A1:Q1"/>
    <mergeCell ref="A2:Q2"/>
    <mergeCell ref="A27:P27"/>
  </mergeCells>
  <pageMargins left="0.0784722222222222" right="0.0388888888888889" top="0.66875" bottom="0.944444444444444" header="0.66875" footer="0.393055555555556"/>
  <pageSetup paperSize="9" scale="81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zoomScale="173" zoomScaleNormal="173" workbookViewId="0">
      <selection activeCell="C6" sqref="C6"/>
    </sheetView>
  </sheetViews>
  <sheetFormatPr defaultColWidth="8.90833333333333" defaultRowHeight="14.25" outlineLevelCol="6"/>
  <cols>
    <col min="1" max="1" width="10.475" customWidth="1"/>
  </cols>
  <sheetData>
    <row r="1" s="30" customFormat="1" ht="44" customHeight="1" spans="1:7">
      <c r="A1" s="31" t="s">
        <v>106</v>
      </c>
      <c r="B1" s="31"/>
      <c r="C1" s="31"/>
      <c r="D1" s="31"/>
      <c r="E1" s="31"/>
      <c r="F1" s="31"/>
      <c r="G1" s="31"/>
    </row>
    <row r="2" s="30" customFormat="1" ht="42" customHeight="1" spans="1:7">
      <c r="A2" s="32" t="s">
        <v>107</v>
      </c>
      <c r="B2" s="32"/>
      <c r="C2" s="33"/>
      <c r="D2" s="33"/>
      <c r="E2" s="33"/>
      <c r="F2" s="33"/>
      <c r="G2" s="33"/>
    </row>
    <row r="3" s="2" customFormat="1" ht="39" customHeight="1" spans="1:7">
      <c r="A3" s="34" t="s">
        <v>2</v>
      </c>
      <c r="B3" s="34" t="s">
        <v>3</v>
      </c>
      <c r="C3" s="35" t="s">
        <v>108</v>
      </c>
      <c r="D3" s="35" t="s">
        <v>109</v>
      </c>
      <c r="E3" s="39" t="s">
        <v>110</v>
      </c>
      <c r="F3" s="35" t="s">
        <v>111</v>
      </c>
      <c r="G3" s="39" t="s">
        <v>18</v>
      </c>
    </row>
    <row r="4" spans="1:7">
      <c r="A4" s="36">
        <v>1</v>
      </c>
      <c r="B4" s="37" t="s">
        <v>19</v>
      </c>
      <c r="C4" s="38">
        <v>0</v>
      </c>
      <c r="D4" s="38">
        <v>0</v>
      </c>
      <c r="E4" s="38">
        <v>720</v>
      </c>
      <c r="F4" s="38">
        <v>720</v>
      </c>
      <c r="G4" s="40"/>
    </row>
    <row r="5" spans="1:7">
      <c r="A5" s="36">
        <v>2</v>
      </c>
      <c r="B5" s="37" t="s">
        <v>31</v>
      </c>
      <c r="C5" s="38">
        <v>0</v>
      </c>
      <c r="D5" s="38">
        <v>0</v>
      </c>
      <c r="E5" s="38">
        <v>720</v>
      </c>
      <c r="F5" s="38">
        <v>720</v>
      </c>
      <c r="G5" s="40"/>
    </row>
    <row r="6" spans="1:7">
      <c r="A6" s="36">
        <v>3</v>
      </c>
      <c r="B6" s="37" t="s">
        <v>34</v>
      </c>
      <c r="C6" s="38">
        <v>0</v>
      </c>
      <c r="D6" s="38">
        <v>0</v>
      </c>
      <c r="E6" s="38">
        <v>720</v>
      </c>
      <c r="F6" s="38">
        <v>720</v>
      </c>
      <c r="G6" s="40"/>
    </row>
    <row r="7" spans="1:7">
      <c r="A7" s="36">
        <v>4</v>
      </c>
      <c r="B7" s="37" t="s">
        <v>38</v>
      </c>
      <c r="C7" s="38">
        <v>0</v>
      </c>
      <c r="D7" s="38">
        <v>0</v>
      </c>
      <c r="E7" s="38">
        <v>720</v>
      </c>
      <c r="F7" s="38">
        <v>720</v>
      </c>
      <c r="G7" s="40"/>
    </row>
    <row r="8" spans="1:7">
      <c r="A8" s="36">
        <v>5</v>
      </c>
      <c r="B8" s="37" t="s">
        <v>42</v>
      </c>
      <c r="C8" s="38">
        <v>0</v>
      </c>
      <c r="D8" s="38">
        <v>0</v>
      </c>
      <c r="E8" s="38">
        <v>720</v>
      </c>
      <c r="F8" s="38">
        <v>720</v>
      </c>
      <c r="G8" s="40"/>
    </row>
    <row r="9" spans="1:7">
      <c r="A9" s="36">
        <v>6</v>
      </c>
      <c r="B9" s="37" t="s">
        <v>45</v>
      </c>
      <c r="C9" s="38">
        <v>0</v>
      </c>
      <c r="D9" s="38">
        <v>0</v>
      </c>
      <c r="E9" s="38">
        <v>720</v>
      </c>
      <c r="F9" s="38">
        <v>720</v>
      </c>
      <c r="G9" s="40"/>
    </row>
    <row r="10" spans="1:7">
      <c r="A10" s="36">
        <v>7</v>
      </c>
      <c r="B10" s="37" t="s">
        <v>48</v>
      </c>
      <c r="C10" s="38">
        <v>0</v>
      </c>
      <c r="D10" s="38">
        <v>0</v>
      </c>
      <c r="E10" s="38">
        <v>720</v>
      </c>
      <c r="F10" s="38">
        <v>720</v>
      </c>
      <c r="G10" s="40"/>
    </row>
    <row r="11" spans="1:7">
      <c r="A11" s="36">
        <v>8</v>
      </c>
      <c r="B11" s="37" t="s">
        <v>51</v>
      </c>
      <c r="C11" s="38">
        <v>0</v>
      </c>
      <c r="D11" s="38">
        <v>0</v>
      </c>
      <c r="E11" s="38">
        <v>720</v>
      </c>
      <c r="F11" s="38">
        <v>720</v>
      </c>
      <c r="G11" s="40"/>
    </row>
    <row r="12" spans="1:7">
      <c r="A12" s="36">
        <v>9</v>
      </c>
      <c r="B12" s="37" t="s">
        <v>55</v>
      </c>
      <c r="C12" s="38">
        <v>0</v>
      </c>
      <c r="D12" s="38">
        <v>0</v>
      </c>
      <c r="E12" s="38">
        <v>720</v>
      </c>
      <c r="F12" s="38">
        <v>720</v>
      </c>
      <c r="G12" s="40"/>
    </row>
    <row r="13" spans="1:7">
      <c r="A13" s="36">
        <v>10</v>
      </c>
      <c r="B13" s="37" t="s">
        <v>59</v>
      </c>
      <c r="C13" s="38">
        <v>0</v>
      </c>
      <c r="D13" s="38">
        <v>0</v>
      </c>
      <c r="E13" s="38">
        <v>720</v>
      </c>
      <c r="F13" s="38">
        <v>720</v>
      </c>
      <c r="G13" s="40"/>
    </row>
    <row r="14" spans="1:7">
      <c r="A14" s="36">
        <v>11</v>
      </c>
      <c r="B14" s="37" t="s">
        <v>63</v>
      </c>
      <c r="C14" s="38">
        <v>0</v>
      </c>
      <c r="D14" s="38">
        <v>0</v>
      </c>
      <c r="E14" s="38">
        <v>720</v>
      </c>
      <c r="F14" s="38">
        <v>720</v>
      </c>
      <c r="G14" s="40"/>
    </row>
    <row r="15" spans="1:7">
      <c r="A15" s="36">
        <v>12</v>
      </c>
      <c r="B15" s="37" t="s">
        <v>66</v>
      </c>
      <c r="C15" s="38">
        <v>0</v>
      </c>
      <c r="D15" s="38">
        <v>0</v>
      </c>
      <c r="E15" s="38">
        <v>720</v>
      </c>
      <c r="F15" s="38">
        <v>720</v>
      </c>
      <c r="G15" s="40"/>
    </row>
    <row r="16" spans="1:7">
      <c r="A16" s="36">
        <v>13</v>
      </c>
      <c r="B16" s="37" t="s">
        <v>70</v>
      </c>
      <c r="C16" s="38">
        <v>0</v>
      </c>
      <c r="D16" s="38">
        <v>0</v>
      </c>
      <c r="E16" s="38">
        <v>720</v>
      </c>
      <c r="F16" s="38">
        <v>720</v>
      </c>
      <c r="G16" s="40"/>
    </row>
    <row r="17" spans="1:7">
      <c r="A17" s="36">
        <v>14</v>
      </c>
      <c r="B17" s="37" t="s">
        <v>73</v>
      </c>
      <c r="C17" s="38">
        <v>0</v>
      </c>
      <c r="D17" s="38">
        <v>0</v>
      </c>
      <c r="E17" s="38">
        <v>720</v>
      </c>
      <c r="F17" s="38">
        <v>720</v>
      </c>
      <c r="G17" s="40"/>
    </row>
    <row r="18" spans="1:7">
      <c r="A18" s="36">
        <v>15</v>
      </c>
      <c r="B18" s="37" t="s">
        <v>76</v>
      </c>
      <c r="C18" s="38">
        <v>0</v>
      </c>
      <c r="D18" s="38">
        <v>0</v>
      </c>
      <c r="E18" s="38">
        <v>720</v>
      </c>
      <c r="F18" s="38">
        <v>720</v>
      </c>
      <c r="G18" s="40"/>
    </row>
    <row r="19" spans="1:7">
      <c r="A19" s="36">
        <v>16</v>
      </c>
      <c r="B19" s="37" t="s">
        <v>79</v>
      </c>
      <c r="C19" s="38">
        <v>0</v>
      </c>
      <c r="D19" s="38">
        <v>0</v>
      </c>
      <c r="E19" s="38">
        <v>720</v>
      </c>
      <c r="F19" s="38">
        <v>720</v>
      </c>
      <c r="G19" s="40"/>
    </row>
    <row r="20" spans="1:7">
      <c r="A20" s="36">
        <v>17</v>
      </c>
      <c r="B20" s="37" t="s">
        <v>82</v>
      </c>
      <c r="C20" s="38">
        <v>0</v>
      </c>
      <c r="D20" s="38">
        <v>0</v>
      </c>
      <c r="E20" s="38">
        <v>720</v>
      </c>
      <c r="F20" s="38">
        <v>720</v>
      </c>
      <c r="G20" s="40"/>
    </row>
    <row r="21" spans="1:7">
      <c r="A21" s="36">
        <v>18</v>
      </c>
      <c r="B21" s="37" t="s">
        <v>85</v>
      </c>
      <c r="C21" s="38">
        <v>0</v>
      </c>
      <c r="D21" s="38">
        <v>0</v>
      </c>
      <c r="E21" s="38">
        <v>720</v>
      </c>
      <c r="F21" s="38">
        <v>720</v>
      </c>
      <c r="G21" s="40"/>
    </row>
    <row r="22" spans="1:7">
      <c r="A22" s="36">
        <v>19</v>
      </c>
      <c r="B22" s="37" t="s">
        <v>88</v>
      </c>
      <c r="C22" s="38">
        <v>0</v>
      </c>
      <c r="D22" s="38">
        <v>0</v>
      </c>
      <c r="E22" s="38">
        <v>720</v>
      </c>
      <c r="F22" s="38">
        <v>720</v>
      </c>
      <c r="G22" s="40"/>
    </row>
    <row r="23" spans="1:7">
      <c r="A23" s="36">
        <v>20</v>
      </c>
      <c r="B23" s="37" t="s">
        <v>91</v>
      </c>
      <c r="C23" s="38">
        <v>0</v>
      </c>
      <c r="D23" s="38">
        <v>0</v>
      </c>
      <c r="E23" s="38">
        <v>720</v>
      </c>
      <c r="F23" s="38">
        <v>720</v>
      </c>
      <c r="G23" s="40"/>
    </row>
    <row r="24" spans="1:7">
      <c r="A24" s="36">
        <v>21</v>
      </c>
      <c r="B24" s="37" t="s">
        <v>94</v>
      </c>
      <c r="C24" s="38">
        <v>0</v>
      </c>
      <c r="D24" s="38">
        <v>0</v>
      </c>
      <c r="E24" s="38">
        <v>720</v>
      </c>
      <c r="F24" s="38">
        <v>720</v>
      </c>
      <c r="G24" s="40"/>
    </row>
    <row r="25" spans="1:7">
      <c r="A25" s="36">
        <v>22</v>
      </c>
      <c r="B25" s="37" t="s">
        <v>98</v>
      </c>
      <c r="C25" s="38">
        <v>0</v>
      </c>
      <c r="D25" s="38">
        <v>0</v>
      </c>
      <c r="E25" s="38">
        <v>720</v>
      </c>
      <c r="F25" s="38">
        <v>720</v>
      </c>
      <c r="G25" s="40"/>
    </row>
    <row r="26" spans="1:7">
      <c r="A26" s="36">
        <v>23</v>
      </c>
      <c r="B26" s="37" t="s">
        <v>101</v>
      </c>
      <c r="C26" s="38">
        <v>0</v>
      </c>
      <c r="D26" s="38">
        <v>0</v>
      </c>
      <c r="E26" s="38">
        <v>720</v>
      </c>
      <c r="F26" s="38">
        <v>720</v>
      </c>
      <c r="G26" s="40"/>
    </row>
  </sheetData>
  <mergeCells count="2">
    <mergeCell ref="A1:G1"/>
    <mergeCell ref="A2:G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abSelected="1" zoomScale="130" zoomScaleNormal="130" topLeftCell="A24" workbookViewId="0">
      <selection activeCell="A29" sqref="A29:N30"/>
    </sheetView>
  </sheetViews>
  <sheetFormatPr defaultColWidth="9" defaultRowHeight="14.25"/>
  <cols>
    <col min="1" max="1" width="5" customWidth="1"/>
    <col min="3" max="3" width="5" customWidth="1"/>
    <col min="4" max="4" width="7.20833333333333" customWidth="1"/>
    <col min="5" max="5" width="19.5166666666667" hidden="1" customWidth="1"/>
    <col min="6" max="6" width="19.5166666666667" customWidth="1"/>
    <col min="7" max="7" width="15.6666666666667" customWidth="1"/>
    <col min="9" max="9" width="21.3416666666667" customWidth="1"/>
    <col min="10" max="10" width="12.8833333333333" customWidth="1"/>
    <col min="12" max="12" width="5.28333333333333" customWidth="1"/>
    <col min="14" max="14" width="5.75833333333333" customWidth="1"/>
  </cols>
  <sheetData>
    <row r="1" s="1" customFormat="1" ht="42" customHeight="1" spans="1:14">
      <c r="A1" s="3" t="s">
        <v>112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36" customHeight="1" spans="1:14">
      <c r="A2" s="4" t="s">
        <v>113</v>
      </c>
      <c r="B2" s="4"/>
      <c r="C2" s="4"/>
      <c r="D2" s="4"/>
      <c r="E2" s="15"/>
      <c r="F2" s="15"/>
      <c r="G2" s="15"/>
      <c r="H2" s="4"/>
      <c r="I2" s="4"/>
      <c r="J2" s="4"/>
      <c r="K2" s="20"/>
      <c r="L2" s="4" t="s">
        <v>114</v>
      </c>
      <c r="M2" s="25"/>
      <c r="N2" s="20"/>
    </row>
    <row r="3" s="1" customFormat="1" ht="40" customHeight="1" spans="1:14">
      <c r="A3" s="5" t="s">
        <v>115</v>
      </c>
      <c r="B3" s="5"/>
      <c r="C3" s="5"/>
      <c r="D3" s="6" t="s">
        <v>27</v>
      </c>
      <c r="E3" s="13"/>
      <c r="F3" s="16"/>
      <c r="G3" s="5" t="s">
        <v>116</v>
      </c>
      <c r="H3" s="17" t="s">
        <v>117</v>
      </c>
      <c r="I3" s="21" t="s">
        <v>118</v>
      </c>
      <c r="J3" s="7" t="s">
        <v>119</v>
      </c>
      <c r="K3" s="21" t="s">
        <v>120</v>
      </c>
      <c r="L3" s="5">
        <v>56</v>
      </c>
      <c r="M3" s="5" t="s">
        <v>121</v>
      </c>
      <c r="N3" s="5">
        <v>23</v>
      </c>
    </row>
    <row r="4" s="1" customFormat="1" ht="50" customHeight="1" spans="1:14">
      <c r="A4" s="5" t="s">
        <v>122</v>
      </c>
      <c r="B4" s="5" t="s">
        <v>123</v>
      </c>
      <c r="C4" s="7" t="s">
        <v>6</v>
      </c>
      <c r="D4" s="7" t="s">
        <v>12</v>
      </c>
      <c r="E4" s="5" t="s">
        <v>124</v>
      </c>
      <c r="F4" s="5" t="s">
        <v>125</v>
      </c>
      <c r="G4" s="5" t="s">
        <v>126</v>
      </c>
      <c r="H4" s="5" t="s">
        <v>127</v>
      </c>
      <c r="I4" s="5" t="s">
        <v>128</v>
      </c>
      <c r="J4" s="7" t="s">
        <v>129</v>
      </c>
      <c r="K4" s="5" t="s">
        <v>130</v>
      </c>
      <c r="L4" s="5" t="s">
        <v>131</v>
      </c>
      <c r="M4" s="5"/>
      <c r="N4" s="5"/>
    </row>
    <row r="5" s="2" customFormat="1" ht="16" customHeight="1" spans="1:14">
      <c r="A5" s="8">
        <v>1</v>
      </c>
      <c r="B5" s="9" t="s">
        <v>19</v>
      </c>
      <c r="C5" s="10" t="s">
        <v>22</v>
      </c>
      <c r="D5" s="11">
        <v>42</v>
      </c>
      <c r="E5" s="18" t="s">
        <v>21</v>
      </c>
      <c r="F5" s="19" t="str">
        <f>REPLACE(E5,11,4,"****")</f>
        <v>1526251983****4564</v>
      </c>
      <c r="G5" s="18" t="s">
        <v>25</v>
      </c>
      <c r="H5" s="11" t="s">
        <v>132</v>
      </c>
      <c r="I5" s="11" t="s">
        <v>133</v>
      </c>
      <c r="J5" s="11"/>
      <c r="K5" s="11">
        <v>720</v>
      </c>
      <c r="L5" s="22"/>
      <c r="M5" s="26"/>
      <c r="N5" s="27"/>
    </row>
    <row r="6" s="2" customFormat="1" ht="16" customHeight="1" spans="1:14">
      <c r="A6" s="8">
        <v>2</v>
      </c>
      <c r="B6" s="9" t="s">
        <v>31</v>
      </c>
      <c r="C6" s="12" t="s">
        <v>22</v>
      </c>
      <c r="D6" s="11">
        <v>40</v>
      </c>
      <c r="E6" s="18" t="s">
        <v>33</v>
      </c>
      <c r="F6" s="19" t="str">
        <f t="shared" ref="F6:F27" si="0">REPLACE(E6,11,4,"****")</f>
        <v>1504261985****2165</v>
      </c>
      <c r="G6" s="18" t="s">
        <v>25</v>
      </c>
      <c r="H6" s="11" t="s">
        <v>132</v>
      </c>
      <c r="I6" s="11" t="s">
        <v>133</v>
      </c>
      <c r="J6" s="11"/>
      <c r="K6" s="11">
        <v>720</v>
      </c>
      <c r="L6" s="22"/>
      <c r="M6" s="26"/>
      <c r="N6" s="27"/>
    </row>
    <row r="7" s="2" customFormat="1" ht="16" customHeight="1" spans="1:14">
      <c r="A7" s="8">
        <v>3</v>
      </c>
      <c r="B7" s="9" t="s">
        <v>34</v>
      </c>
      <c r="C7" s="12" t="s">
        <v>22</v>
      </c>
      <c r="D7" s="11">
        <v>41</v>
      </c>
      <c r="E7" s="18" t="s">
        <v>36</v>
      </c>
      <c r="F7" s="19" t="str">
        <f t="shared" si="0"/>
        <v>1526321984****3608</v>
      </c>
      <c r="G7" s="18" t="s">
        <v>25</v>
      </c>
      <c r="H7" s="11" t="s">
        <v>132</v>
      </c>
      <c r="I7" s="11" t="s">
        <v>133</v>
      </c>
      <c r="J7" s="11"/>
      <c r="K7" s="11">
        <v>720</v>
      </c>
      <c r="L7" s="22"/>
      <c r="M7" s="26"/>
      <c r="N7" s="27"/>
    </row>
    <row r="8" s="2" customFormat="1" ht="16" customHeight="1" spans="1:14">
      <c r="A8" s="8">
        <v>4</v>
      </c>
      <c r="B8" s="9" t="s">
        <v>38</v>
      </c>
      <c r="C8" s="12" t="s">
        <v>22</v>
      </c>
      <c r="D8" s="11">
        <v>40</v>
      </c>
      <c r="E8" s="18" t="s">
        <v>40</v>
      </c>
      <c r="F8" s="19" t="str">
        <f t="shared" si="0"/>
        <v>1525291985****0020</v>
      </c>
      <c r="G8" s="18" t="s">
        <v>25</v>
      </c>
      <c r="H8" s="11" t="s">
        <v>132</v>
      </c>
      <c r="I8" s="11" t="s">
        <v>133</v>
      </c>
      <c r="J8" s="11"/>
      <c r="K8" s="11">
        <v>720</v>
      </c>
      <c r="L8" s="22"/>
      <c r="M8" s="26"/>
      <c r="N8" s="27"/>
    </row>
    <row r="9" s="2" customFormat="1" ht="16" customHeight="1" spans="1:14">
      <c r="A9" s="8">
        <v>5</v>
      </c>
      <c r="B9" s="9" t="s">
        <v>42</v>
      </c>
      <c r="C9" s="12" t="s">
        <v>22</v>
      </c>
      <c r="D9" s="11">
        <v>43</v>
      </c>
      <c r="E9" s="18" t="s">
        <v>44</v>
      </c>
      <c r="F9" s="19" t="str">
        <f t="shared" si="0"/>
        <v>1526311982****2726</v>
      </c>
      <c r="G9" s="18" t="s">
        <v>25</v>
      </c>
      <c r="H9" s="11" t="s">
        <v>132</v>
      </c>
      <c r="I9" s="11" t="s">
        <v>133</v>
      </c>
      <c r="J9" s="11"/>
      <c r="K9" s="11">
        <v>720</v>
      </c>
      <c r="L9" s="22"/>
      <c r="M9" s="26"/>
      <c r="N9" s="27"/>
    </row>
    <row r="10" s="2" customFormat="1" ht="16" customHeight="1" spans="1:14">
      <c r="A10" s="8">
        <v>6</v>
      </c>
      <c r="B10" s="9" t="s">
        <v>45</v>
      </c>
      <c r="C10" s="12" t="s">
        <v>22</v>
      </c>
      <c r="D10" s="11">
        <v>45</v>
      </c>
      <c r="E10" s="18" t="s">
        <v>47</v>
      </c>
      <c r="F10" s="19" t="str">
        <f t="shared" si="0"/>
        <v>1526291980****5107</v>
      </c>
      <c r="G10" s="18" t="s">
        <v>25</v>
      </c>
      <c r="H10" s="11" t="s">
        <v>132</v>
      </c>
      <c r="I10" s="11" t="s">
        <v>133</v>
      </c>
      <c r="J10" s="11"/>
      <c r="K10" s="11">
        <v>720</v>
      </c>
      <c r="L10" s="22"/>
      <c r="M10" s="26"/>
      <c r="N10" s="27"/>
    </row>
    <row r="11" s="2" customFormat="1" ht="16" customHeight="1" spans="1:14">
      <c r="A11" s="8">
        <v>7</v>
      </c>
      <c r="B11" s="9" t="s">
        <v>48</v>
      </c>
      <c r="C11" s="12" t="s">
        <v>22</v>
      </c>
      <c r="D11" s="11">
        <v>43</v>
      </c>
      <c r="E11" s="18" t="s">
        <v>50</v>
      </c>
      <c r="F11" s="19" t="str">
        <f t="shared" si="0"/>
        <v>1501211982****1629</v>
      </c>
      <c r="G11" s="18" t="s">
        <v>25</v>
      </c>
      <c r="H11" s="11" t="s">
        <v>132</v>
      </c>
      <c r="I11" s="11" t="s">
        <v>133</v>
      </c>
      <c r="J11" s="11"/>
      <c r="K11" s="11">
        <v>720</v>
      </c>
      <c r="L11" s="22"/>
      <c r="M11" s="26"/>
      <c r="N11" s="27"/>
    </row>
    <row r="12" s="2" customFormat="1" ht="16" customHeight="1" spans="1:14">
      <c r="A12" s="8">
        <v>8</v>
      </c>
      <c r="B12" s="9" t="s">
        <v>51</v>
      </c>
      <c r="C12" s="12" t="s">
        <v>54</v>
      </c>
      <c r="D12" s="11">
        <v>52</v>
      </c>
      <c r="E12" s="18" t="s">
        <v>53</v>
      </c>
      <c r="F12" s="19" t="str">
        <f t="shared" si="0"/>
        <v>1502041973****211X</v>
      </c>
      <c r="G12" s="18" t="s">
        <v>25</v>
      </c>
      <c r="H12" s="11" t="s">
        <v>132</v>
      </c>
      <c r="I12" s="11" t="s">
        <v>133</v>
      </c>
      <c r="J12" s="11"/>
      <c r="K12" s="11">
        <v>720</v>
      </c>
      <c r="L12" s="22"/>
      <c r="M12" s="26"/>
      <c r="N12" s="27"/>
    </row>
    <row r="13" s="2" customFormat="1" ht="16" customHeight="1" spans="1:14">
      <c r="A13" s="8">
        <v>9</v>
      </c>
      <c r="B13" s="9" t="s">
        <v>55</v>
      </c>
      <c r="C13" s="12" t="s">
        <v>22</v>
      </c>
      <c r="D13" s="11">
        <v>48</v>
      </c>
      <c r="E13" s="18" t="s">
        <v>57</v>
      </c>
      <c r="F13" s="19" t="str">
        <f t="shared" si="0"/>
        <v>1526311977****1521</v>
      </c>
      <c r="G13" s="18" t="s">
        <v>58</v>
      </c>
      <c r="H13" s="11" t="s">
        <v>132</v>
      </c>
      <c r="I13" s="11" t="s">
        <v>133</v>
      </c>
      <c r="J13" s="11"/>
      <c r="K13" s="11">
        <v>720</v>
      </c>
      <c r="L13" s="22"/>
      <c r="M13" s="26"/>
      <c r="N13" s="27"/>
    </row>
    <row r="14" s="2" customFormat="1" ht="16" customHeight="1" spans="1:14">
      <c r="A14" s="8">
        <v>10</v>
      </c>
      <c r="B14" s="9" t="s">
        <v>59</v>
      </c>
      <c r="C14" s="12" t="s">
        <v>54</v>
      </c>
      <c r="D14" s="11">
        <v>56</v>
      </c>
      <c r="E14" s="18" t="s">
        <v>61</v>
      </c>
      <c r="F14" s="19" t="str">
        <f t="shared" si="0"/>
        <v>1502041969****1812</v>
      </c>
      <c r="G14" s="18" t="s">
        <v>25</v>
      </c>
      <c r="H14" s="11" t="s">
        <v>132</v>
      </c>
      <c r="I14" s="11" t="s">
        <v>133</v>
      </c>
      <c r="J14" s="11"/>
      <c r="K14" s="11">
        <v>720</v>
      </c>
      <c r="L14" s="22"/>
      <c r="M14" s="26"/>
      <c r="N14" s="27"/>
    </row>
    <row r="15" s="2" customFormat="1" ht="16" customHeight="1" spans="1:14">
      <c r="A15" s="8">
        <v>11</v>
      </c>
      <c r="B15" s="9" t="s">
        <v>63</v>
      </c>
      <c r="C15" s="12" t="s">
        <v>22</v>
      </c>
      <c r="D15" s="11">
        <v>45</v>
      </c>
      <c r="E15" s="18" t="s">
        <v>65</v>
      </c>
      <c r="F15" s="19" t="str">
        <f t="shared" si="0"/>
        <v>1504231980****0024</v>
      </c>
      <c r="G15" s="18" t="s">
        <v>25</v>
      </c>
      <c r="H15" s="11" t="s">
        <v>132</v>
      </c>
      <c r="I15" s="11" t="s">
        <v>133</v>
      </c>
      <c r="J15" s="11"/>
      <c r="K15" s="11">
        <v>720</v>
      </c>
      <c r="L15" s="22"/>
      <c r="M15" s="26"/>
      <c r="N15" s="27"/>
    </row>
    <row r="16" s="2" customFormat="1" ht="16" customHeight="1" spans="1:14">
      <c r="A16" s="8">
        <v>12</v>
      </c>
      <c r="B16" s="9" t="s">
        <v>66</v>
      </c>
      <c r="C16" s="12" t="s">
        <v>54</v>
      </c>
      <c r="D16" s="11">
        <v>54</v>
      </c>
      <c r="E16" s="18" t="s">
        <v>68</v>
      </c>
      <c r="F16" s="19" t="str">
        <f t="shared" si="0"/>
        <v>1502041971****1813</v>
      </c>
      <c r="G16" s="18" t="s">
        <v>25</v>
      </c>
      <c r="H16" s="11" t="s">
        <v>132</v>
      </c>
      <c r="I16" s="11" t="s">
        <v>133</v>
      </c>
      <c r="J16" s="11"/>
      <c r="K16" s="11">
        <v>720</v>
      </c>
      <c r="L16" s="22"/>
      <c r="M16" s="26"/>
      <c r="N16" s="27"/>
    </row>
    <row r="17" s="2" customFormat="1" ht="16" customHeight="1" spans="1:14">
      <c r="A17" s="8">
        <v>13</v>
      </c>
      <c r="B17" s="9" t="s">
        <v>70</v>
      </c>
      <c r="C17" s="12" t="s">
        <v>54</v>
      </c>
      <c r="D17" s="11">
        <v>50</v>
      </c>
      <c r="E17" s="18" t="s">
        <v>72</v>
      </c>
      <c r="F17" s="19" t="str">
        <f t="shared" si="0"/>
        <v>1502041975****2111</v>
      </c>
      <c r="G17" s="18" t="s">
        <v>25</v>
      </c>
      <c r="H17" s="11" t="s">
        <v>132</v>
      </c>
      <c r="I17" s="11" t="s">
        <v>133</v>
      </c>
      <c r="J17" s="11"/>
      <c r="K17" s="11">
        <v>720</v>
      </c>
      <c r="L17" s="22"/>
      <c r="M17" s="26"/>
      <c r="N17" s="27"/>
    </row>
    <row r="18" s="2" customFormat="1" ht="16" customHeight="1" spans="1:14">
      <c r="A18" s="8">
        <v>14</v>
      </c>
      <c r="B18" s="9" t="s">
        <v>73</v>
      </c>
      <c r="C18" s="12" t="s">
        <v>22</v>
      </c>
      <c r="D18" s="11">
        <v>44</v>
      </c>
      <c r="E18" s="18" t="s">
        <v>75</v>
      </c>
      <c r="F18" s="19" t="str">
        <f t="shared" si="0"/>
        <v>1501041981****3021</v>
      </c>
      <c r="G18" s="18" t="s">
        <v>25</v>
      </c>
      <c r="H18" s="11" t="s">
        <v>132</v>
      </c>
      <c r="I18" s="11" t="s">
        <v>133</v>
      </c>
      <c r="J18" s="11"/>
      <c r="K18" s="11">
        <v>720</v>
      </c>
      <c r="L18" s="22"/>
      <c r="M18" s="26"/>
      <c r="N18" s="27"/>
    </row>
    <row r="19" s="2" customFormat="1" ht="16" customHeight="1" spans="1:14">
      <c r="A19" s="8">
        <v>15</v>
      </c>
      <c r="B19" s="9" t="s">
        <v>76</v>
      </c>
      <c r="C19" s="12" t="s">
        <v>22</v>
      </c>
      <c r="D19" s="11">
        <v>41</v>
      </c>
      <c r="E19" s="18" t="s">
        <v>78</v>
      </c>
      <c r="F19" s="19" t="str">
        <f t="shared" si="0"/>
        <v>1526321984****4203</v>
      </c>
      <c r="G19" s="18" t="s">
        <v>58</v>
      </c>
      <c r="H19" s="11" t="s">
        <v>132</v>
      </c>
      <c r="I19" s="11" t="s">
        <v>133</v>
      </c>
      <c r="J19" s="11"/>
      <c r="K19" s="11">
        <v>720</v>
      </c>
      <c r="L19" s="22"/>
      <c r="M19" s="26"/>
      <c r="N19" s="27"/>
    </row>
    <row r="20" s="2" customFormat="1" ht="16" customHeight="1" spans="1:14">
      <c r="A20" s="8">
        <v>16</v>
      </c>
      <c r="B20" s="9" t="s">
        <v>79</v>
      </c>
      <c r="C20" s="12" t="s">
        <v>22</v>
      </c>
      <c r="D20" s="11">
        <v>40</v>
      </c>
      <c r="E20" s="18" t="s">
        <v>81</v>
      </c>
      <c r="F20" s="19" t="str">
        <f t="shared" si="0"/>
        <v>1502211985****3828</v>
      </c>
      <c r="G20" s="18" t="s">
        <v>58</v>
      </c>
      <c r="H20" s="11" t="s">
        <v>132</v>
      </c>
      <c r="I20" s="11" t="s">
        <v>133</v>
      </c>
      <c r="J20" s="11"/>
      <c r="K20" s="11">
        <v>720</v>
      </c>
      <c r="L20" s="22"/>
      <c r="M20" s="26"/>
      <c r="N20" s="27"/>
    </row>
    <row r="21" s="2" customFormat="1" ht="16" customHeight="1" spans="1:14">
      <c r="A21" s="8">
        <v>17</v>
      </c>
      <c r="B21" s="9" t="s">
        <v>82</v>
      </c>
      <c r="C21" s="12" t="s">
        <v>54</v>
      </c>
      <c r="D21" s="11">
        <v>53</v>
      </c>
      <c r="E21" s="18" t="s">
        <v>84</v>
      </c>
      <c r="F21" s="19" t="str">
        <f t="shared" si="0"/>
        <v>1526321972****0012</v>
      </c>
      <c r="G21" s="18" t="s">
        <v>25</v>
      </c>
      <c r="H21" s="11" t="s">
        <v>132</v>
      </c>
      <c r="I21" s="11" t="s">
        <v>133</v>
      </c>
      <c r="J21" s="11"/>
      <c r="K21" s="11">
        <v>720</v>
      </c>
      <c r="L21" s="22"/>
      <c r="M21" s="26"/>
      <c r="N21" s="27"/>
    </row>
    <row r="22" s="2" customFormat="1" ht="16" customHeight="1" spans="1:14">
      <c r="A22" s="8">
        <v>18</v>
      </c>
      <c r="B22" s="9" t="s">
        <v>85</v>
      </c>
      <c r="C22" s="12" t="s">
        <v>22</v>
      </c>
      <c r="D22" s="11">
        <v>40</v>
      </c>
      <c r="E22" s="18" t="s">
        <v>87</v>
      </c>
      <c r="F22" s="19" t="str">
        <f t="shared" si="0"/>
        <v>1526241985****1287</v>
      </c>
      <c r="G22" s="18" t="s">
        <v>58</v>
      </c>
      <c r="H22" s="11" t="s">
        <v>132</v>
      </c>
      <c r="I22" s="11" t="s">
        <v>133</v>
      </c>
      <c r="J22" s="11"/>
      <c r="K22" s="11">
        <v>720</v>
      </c>
      <c r="L22" s="22"/>
      <c r="M22" s="26"/>
      <c r="N22" s="27"/>
    </row>
    <row r="23" s="2" customFormat="1" ht="16" customHeight="1" spans="1:14">
      <c r="A23" s="8">
        <v>19</v>
      </c>
      <c r="B23" s="9" t="s">
        <v>88</v>
      </c>
      <c r="C23" s="12" t="s">
        <v>22</v>
      </c>
      <c r="D23" s="11">
        <v>43</v>
      </c>
      <c r="E23" s="18" t="s">
        <v>90</v>
      </c>
      <c r="F23" s="19" t="str">
        <f t="shared" si="0"/>
        <v>4127271982****6267</v>
      </c>
      <c r="G23" s="18" t="s">
        <v>25</v>
      </c>
      <c r="H23" s="11" t="s">
        <v>132</v>
      </c>
      <c r="I23" s="11" t="s">
        <v>133</v>
      </c>
      <c r="J23" s="11"/>
      <c r="K23" s="11">
        <v>720</v>
      </c>
      <c r="L23" s="22"/>
      <c r="M23" s="26"/>
      <c r="N23" s="27"/>
    </row>
    <row r="24" s="2" customFormat="1" ht="16" customHeight="1" spans="1:14">
      <c r="A24" s="8">
        <v>20</v>
      </c>
      <c r="B24" s="9" t="s">
        <v>91</v>
      </c>
      <c r="C24" s="12" t="s">
        <v>22</v>
      </c>
      <c r="D24" s="11">
        <v>42</v>
      </c>
      <c r="E24" s="18" t="s">
        <v>93</v>
      </c>
      <c r="F24" s="19" t="str">
        <f t="shared" si="0"/>
        <v>1502041983****1842</v>
      </c>
      <c r="G24" s="18" t="s">
        <v>25</v>
      </c>
      <c r="H24" s="11" t="s">
        <v>132</v>
      </c>
      <c r="I24" s="11" t="s">
        <v>133</v>
      </c>
      <c r="J24" s="11"/>
      <c r="K24" s="11">
        <v>720</v>
      </c>
      <c r="L24" s="22"/>
      <c r="M24" s="26"/>
      <c r="N24" s="27"/>
    </row>
    <row r="25" s="2" customFormat="1" ht="16" customHeight="1" spans="1:14">
      <c r="A25" s="8">
        <v>21</v>
      </c>
      <c r="B25" s="9" t="s">
        <v>94</v>
      </c>
      <c r="C25" s="12" t="s">
        <v>22</v>
      </c>
      <c r="D25" s="11">
        <v>46</v>
      </c>
      <c r="E25" s="18" t="s">
        <v>96</v>
      </c>
      <c r="F25" s="19" t="str">
        <f t="shared" si="0"/>
        <v>1502211979****0322</v>
      </c>
      <c r="G25" s="18" t="s">
        <v>58</v>
      </c>
      <c r="H25" s="11" t="s">
        <v>132</v>
      </c>
      <c r="I25" s="11" t="s">
        <v>133</v>
      </c>
      <c r="J25" s="11"/>
      <c r="K25" s="11">
        <v>720</v>
      </c>
      <c r="L25" s="22"/>
      <c r="M25" s="26"/>
      <c r="N25" s="27"/>
    </row>
    <row r="26" s="2" customFormat="1" ht="16" customHeight="1" spans="1:14">
      <c r="A26" s="8">
        <v>22</v>
      </c>
      <c r="B26" s="9" t="s">
        <v>98</v>
      </c>
      <c r="C26" s="12" t="s">
        <v>22</v>
      </c>
      <c r="D26" s="11">
        <v>40</v>
      </c>
      <c r="E26" s="18" t="s">
        <v>100</v>
      </c>
      <c r="F26" s="19" t="str">
        <f t="shared" si="0"/>
        <v>3729291985****7220</v>
      </c>
      <c r="G26" s="18" t="s">
        <v>25</v>
      </c>
      <c r="H26" s="11" t="s">
        <v>132</v>
      </c>
      <c r="I26" s="11" t="s">
        <v>133</v>
      </c>
      <c r="J26" s="11"/>
      <c r="K26" s="11">
        <v>720</v>
      </c>
      <c r="L26" s="22"/>
      <c r="M26" s="26"/>
      <c r="N26" s="27"/>
    </row>
    <row r="27" s="2" customFormat="1" ht="16" customHeight="1" spans="1:14">
      <c r="A27" s="8">
        <v>23</v>
      </c>
      <c r="B27" s="9" t="s">
        <v>101</v>
      </c>
      <c r="C27" s="12" t="s">
        <v>22</v>
      </c>
      <c r="D27" s="11">
        <v>41</v>
      </c>
      <c r="E27" s="18" t="s">
        <v>103</v>
      </c>
      <c r="F27" s="19" t="str">
        <f t="shared" si="0"/>
        <v>1303021984****0469</v>
      </c>
      <c r="G27" s="18" t="s">
        <v>25</v>
      </c>
      <c r="H27" s="11" t="s">
        <v>132</v>
      </c>
      <c r="I27" s="11" t="s">
        <v>133</v>
      </c>
      <c r="J27" s="11"/>
      <c r="K27" s="11">
        <v>720</v>
      </c>
      <c r="L27" s="22"/>
      <c r="M27" s="26"/>
      <c r="N27" s="27"/>
    </row>
    <row r="28" s="1" customFormat="1" ht="16" customHeight="1" spans="1:14">
      <c r="A28" s="6" t="s">
        <v>134</v>
      </c>
      <c r="B28" s="13"/>
      <c r="C28" s="13"/>
      <c r="D28" s="13"/>
      <c r="E28" s="13"/>
      <c r="F28" s="13"/>
      <c r="G28" s="13"/>
      <c r="H28" s="13"/>
      <c r="I28" s="13"/>
      <c r="J28" s="13"/>
      <c r="K28" s="23">
        <f>SUM(K5:K27)</f>
        <v>16560</v>
      </c>
      <c r="L28" s="24"/>
      <c r="M28" s="28"/>
      <c r="N28" s="29"/>
    </row>
    <row r="29" s="1" customFormat="1" ht="15" customHeight="1" spans="1:14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="2" customFormat="1" ht="15" customHeight="1" spans="1:14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</sheetData>
  <mergeCells count="32">
    <mergeCell ref="A1:N1"/>
    <mergeCell ref="A2:D2"/>
    <mergeCell ref="H2:I2"/>
    <mergeCell ref="A3:C3"/>
    <mergeCell ref="D3:F3"/>
    <mergeCell ref="L4:N4"/>
    <mergeCell ref="L5:N5"/>
    <mergeCell ref="L6:N6"/>
    <mergeCell ref="L7:N7"/>
    <mergeCell ref="L8:N8"/>
    <mergeCell ref="L9:N9"/>
    <mergeCell ref="L10:N10"/>
    <mergeCell ref="L11:N11"/>
    <mergeCell ref="L12:N12"/>
    <mergeCell ref="L13:N13"/>
    <mergeCell ref="L14:N14"/>
    <mergeCell ref="L15:N15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27:N27"/>
    <mergeCell ref="A28:J28"/>
    <mergeCell ref="L28:N28"/>
    <mergeCell ref="A29:N30"/>
  </mergeCells>
  <pageMargins left="0.629861111111111" right="0.75" top="0.747916666666667" bottom="0.865972222222222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培训合格人员情况统计表</vt:lpstr>
      <vt:lpstr>培训合格人员资金核算表</vt:lpstr>
      <vt:lpstr>培训合格人员申报培训补贴资金花名册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qsqrsj-021</cp:lastModifiedBy>
  <dcterms:created xsi:type="dcterms:W3CDTF">2024-11-21T09:45:00Z</dcterms:created>
  <cp:lastPrinted>2025-05-29T11:25:00Z</cp:lastPrinted>
  <dcterms:modified xsi:type="dcterms:W3CDTF">2025-12-26T16:18:45Z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2E6EB20704E3FB9BE5444E69D5FDE184</vt:lpwstr>
  </property>
  <property fmtid="{D5CDD505-2E9C-101B-9397-08002B2CF9AE}" pid="3" name="KSOProductBuildVer">
    <vt:lpwstr>2052-11.8.2.1130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